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holodovags\Downloads\"/>
    </mc:Choice>
  </mc:AlternateContent>
  <bookViews>
    <workbookView xWindow="0" yWindow="0" windowWidth="28800" windowHeight="12225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REESTR_MO!$A$2:$D$136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4.11'!$E$28:$I$35</definedName>
    <definedName name="List01_Name">'Форма 4.11'!$G$25:$I$25</definedName>
    <definedName name="List01_Num">'Форма 4.11'!$G$1:$I$1</definedName>
    <definedName name="List01_p3">'Форма 4.11'!$F$32:$I$32</definedName>
    <definedName name="List01_p4">'Форма 4.11'!$F$34:$I$34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4.11'!$G:$H</definedName>
    <definedName name="obj_List02_22">'Форма 1.0.1'!$8:$8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4.11'!$I$25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1.0.1'!$19:$19</definedName>
    <definedName name="pIns_List03">'Форма 1.0.2'!$E$13</definedName>
    <definedName name="pIns_List04">'Сведения об изменении'!$E$14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REESTR_ORG!$A$2:$J$156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TEHSHEET!$C$2:$C$9</definedName>
  </definedNames>
  <calcPr calcId="162913" fullCalcOnLoad="1"/>
</workbook>
</file>

<file path=xl/calcChain.xml><?xml version="1.0" encoding="utf-8"?>
<calcChain xmlns="http://schemas.openxmlformats.org/spreadsheetml/2006/main">
  <c r="F16" i="569" l="1"/>
  <c r="D16" i="569"/>
  <c r="F12" i="569"/>
  <c r="A6" i="553"/>
  <c r="A5" i="553"/>
  <c r="R14" i="566"/>
  <c r="R13" i="566"/>
  <c r="A4" i="553"/>
  <c r="R12" i="566"/>
  <c r="P12" i="566" a="1"/>
  <c r="P12" i="566"/>
  <c r="M14" i="566"/>
  <c r="M13" i="566"/>
  <c r="M12" i="566"/>
  <c r="P15" i="471" a="1"/>
  <c r="P15" i="471"/>
  <c r="B3" i="525"/>
  <c r="D11" i="532"/>
  <c r="D10" i="532"/>
  <c r="D9" i="532"/>
  <c r="D14" i="532"/>
  <c r="D13" i="532"/>
  <c r="D7" i="532"/>
  <c r="D6" i="532"/>
  <c r="D4" i="532"/>
  <c r="D3" i="532"/>
  <c r="D4" i="556"/>
  <c r="B2" i="525"/>
  <c r="T3" i="205"/>
  <c r="D22" i="532"/>
  <c r="B5" i="525"/>
  <c r="A3" i="553"/>
  <c r="A2" i="553"/>
  <c r="M12" i="564"/>
  <c r="F54" i="471"/>
  <c r="D58" i="471"/>
  <c r="F58" i="471"/>
  <c r="D6" i="569"/>
  <c r="R25" i="471"/>
  <c r="R20" i="471"/>
  <c r="R15" i="471"/>
  <c r="M25" i="471"/>
  <c r="M20" i="471"/>
  <c r="M15" i="471"/>
  <c r="M45" i="471"/>
  <c r="D17" i="205"/>
  <c r="E17" i="205"/>
  <c r="D8" i="431"/>
  <c r="D8" i="547"/>
  <c r="D23" i="532"/>
  <c r="G27" i="532"/>
  <c r="D5" i="556"/>
  <c r="F4" i="437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<sst xmlns="http://schemas.openxmlformats.org/spreadsheetml/2006/main" count="2209" uniqueCount="1277">
  <si>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</si>
  <si>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</si>
  <si>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</si>
  <si>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</si>
  <si>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</si>
  <si>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</si>
  <si>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</si>
  <si>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</si>
  <si>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</si>
  <si>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</si>
  <si>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</si>
  <si>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</si>
  <si>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</si>
  <si>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</si>
  <si>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</si>
  <si>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</si>
  <si>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</si>
  <si>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</si>
  <si>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</si>
  <si>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</si>
  <si>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</si>
  <si>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</si>
  <si>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</si>
  <si>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</si>
  <si>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</si>
  <si>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</si>
  <si>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</si>
  <si>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</si>
  <si>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</si>
  <si>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</si>
  <si>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</si>
  <si>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</si>
  <si>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</si>
  <si>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</si>
  <si>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</si>
  <si>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</si>
  <si>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</si>
  <si>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</si>
  <si>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</si>
  <si>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</si>
  <si>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</si>
  <si>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</si>
  <si>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</si>
  <si>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</si>
  <si>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</si>
  <si>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</si>
  <si>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</si>
  <si>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</si>
  <si>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</si>
  <si>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</si>
  <si>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</si>
  <si>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</si>
  <si>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</si>
  <si>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</si>
  <si>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</si>
  <si>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</si>
  <si>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</si>
  <si>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</si>
  <si>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</si>
  <si>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</si>
  <si>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</si>
  <si>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</si>
  <si>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</si>
  <si>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</si>
  <si>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</si>
  <si>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</si>
  <si>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</si>
  <si>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</si>
  <si>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</si>
  <si>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</si>
  <si>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</si>
  <si>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</si>
  <si>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</si>
  <si>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</si>
  <si>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</si>
  <si>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</si>
  <si>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</si>
  <si>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</si>
  <si>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</si>
  <si>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</si>
  <si>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</si>
  <si>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</si>
  <si>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</si>
  <si>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</si>
  <si>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</si>
  <si>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</si>
  <si>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</si>
  <si>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</si>
  <si>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</si>
  <si>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</si>
  <si>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</si>
  <si>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</si>
  <si>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</si>
  <si>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</si>
  <si>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</si>
  <si>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</si>
  <si>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</si>
  <si>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</si>
  <si>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</si>
  <si>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</si>
  <si>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</si>
  <si>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</si>
  <si>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</si>
  <si>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</si>
  <si>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</si>
  <si>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</si>
  <si>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</si>
  <si>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</si>
  <si>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</si>
  <si>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</si>
  <si>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</si>
  <si>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</si>
  <si>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</si>
  <si>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</si>
  <si>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</si>
  <si>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</si>
  <si>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</si>
  <si>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</si>
  <si>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</si>
  <si>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</si>
  <si>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</si>
  <si>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</si>
  <si>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</si>
  <si>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</si>
  <si>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</si>
  <si>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</si>
  <si>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</si>
  <si>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</si>
  <si>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</si>
  <si>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</si>
  <si>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</si>
  <si>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</si>
  <si>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</si>
  <si>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</si>
  <si>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</si>
  <si>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</si>
  <si>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</si>
  <si>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</si>
  <si>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</si>
  <si>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</si>
  <si>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</si>
  <si>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</si>
  <si>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</si>
  <si>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</si>
  <si>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</si>
  <si>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</si>
  <si>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</si>
  <si>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</si>
  <si>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</si>
  <si>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</si>
  <si>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</si>
  <si>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</si>
  <si>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</si>
  <si>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</si>
  <si>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</si>
  <si>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</si>
  <si>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</si>
  <si>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</si>
  <si>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</si>
  <si>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</si>
  <si>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</si>
  <si>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</si>
  <si>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</si>
  <si>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</si>
  <si>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</si>
  <si>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</si>
  <si>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</si>
  <si>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</si>
  <si>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</si>
  <si>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</si>
  <si>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</si>
  <si>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</si>
  <si>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</si>
  <si>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</si>
  <si>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</si>
  <si>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</si>
  <si>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</si>
  <si>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</si>
  <si>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</si>
  <si>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</si>
  <si>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</si>
  <si>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</si>
  <si>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</si>
  <si>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</si>
  <si>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</si>
  <si>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</si>
  <si>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</si>
  <si>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</si>
  <si>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</si>
  <si>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</si>
  <si>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</si>
  <si>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</si>
  <si>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</si>
  <si>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</si>
  <si>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</si>
  <si>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</si>
  <si>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</si>
  <si>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</si>
  <si>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</si>
  <si>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</si>
  <si>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</si>
  <si>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</si>
  <si>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</si>
  <si>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</si>
  <si>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</si>
  <si>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</si>
  <si>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</si>
  <si>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</si>
  <si>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</si>
  <si>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</si>
  <si>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</si>
  <si>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</si>
  <si>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</si>
  <si>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</si>
  <si>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</si>
  <si>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</si>
  <si>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</si>
  <si>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</si>
  <si>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</si>
  <si>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</si>
  <si>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</si>
  <si>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</si>
  <si>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</si>
  <si>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</si>
  <si>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</si>
  <si>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</si>
  <si>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</si>
  <si>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</si>
  <si>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</si>
  <si>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</si>
  <si>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</si>
  <si>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</si>
  <si>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</si>
  <si>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</si>
  <si>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</si>
  <si>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</si>
  <si>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</si>
  <si>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</si>
  <si>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</si>
  <si>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</si>
  <si>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</si>
  <si>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</si>
  <si>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</si>
  <si>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</si>
  <si>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</si>
  <si>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</si>
  <si>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</si>
  <si>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</si>
  <si>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</si>
  <si>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</si>
  <si>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</si>
  <si>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</si>
  <si>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</si>
  <si>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</si>
  <si>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</si>
  <si>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</si>
  <si>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</si>
  <si>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</si>
  <si>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</si>
  <si>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</si>
  <si>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</si>
  <si>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</si>
  <si>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</si>
  <si>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</si>
  <si>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</si>
  <si>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</si>
  <si>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</si>
  <si>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</si>
  <si>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</si>
  <si>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</si>
  <si>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</si>
  <si>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</si>
  <si>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</si>
  <si>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</si>
  <si>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</si>
  <si>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</si>
  <si>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</si>
  <si>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</si>
  <si>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</si>
  <si>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</si>
  <si>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</si>
  <si>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</si>
  <si>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</si>
  <si>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</si>
  <si>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</si>
  <si>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</si>
  <si>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</si>
  <si>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</si>
  <si>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</si>
  <si>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</si>
  <si>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</si>
  <si>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</si>
  <si>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</si>
  <si>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</si>
  <si>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</si>
  <si>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</si>
  <si>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</si>
  <si>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</si>
  <si>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</si>
  <si>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</si>
  <si>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</si>
  <si>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</si>
  <si>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</si>
  <si>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</si>
  <si>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</si>
  <si>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</si>
  <si>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</si>
  <si>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</si>
  <si>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</si>
  <si>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</si>
  <si>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</si>
  <si>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</si>
  <si>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</si>
  <si>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</si>
  <si>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</si>
  <si>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</si>
  <si>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</si>
  <si>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</si>
  <si>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</si>
  <si>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</si>
  <si>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</si>
  <si>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</si>
  <si>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</si>
  <si>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</si>
  <si>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</si>
  <si>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</si>
  <si>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</si>
  <si>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</si>
  <si>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</si>
  <si>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</si>
  <si>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</si>
  <si>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</si>
  <si>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</si>
  <si>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</si>
  <si>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</si>
  <si>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</si>
  <si>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</si>
  <si>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</si>
  <si>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</si>
  <si>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</si>
  <si>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</si>
  <si>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</si>
  <si>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</si>
  <si>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</si>
  <si>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</si>
  <si>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</si>
  <si>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</si>
  <si>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</si>
  <si>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</si>
  <si>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</si>
  <si>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</si>
  <si>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</si>
  <si>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</si>
  <si>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</si>
  <si>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</si>
  <si>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</si>
  <si>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</si>
  <si>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</si>
  <si>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</si>
  <si>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</si>
  <si>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</si>
  <si>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</si>
  <si>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</si>
  <si>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</si>
  <si>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</si>
  <si>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</si>
  <si>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</si>
  <si>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</si>
  <si>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</si>
  <si>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</si>
  <si>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</si>
  <si>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04.10.2022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</si>
  <si>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</si>
  <si>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</si>
  <si>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</si>
  <si>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</si>
  <si>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</si>
  <si>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</si>
  <si>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</si>
  <si>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</si>
  <si>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</si>
  <si>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</si>
  <si>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</si>
  <si>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</si>
  <si>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</si>
  <si>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</si>
  <si>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</si>
  <si>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</si>
  <si>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</si>
  <si>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</si>
  <si>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</si>
  <si>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</si>
  <si>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</si>
  <si>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</si>
  <si>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</si>
  <si>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</si>
  <si>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</si>
  <si>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</si>
  <si>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</si>
  <si>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</si>
  <si>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</si>
  <si>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</si>
  <si>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</si>
  <si>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26357310</t>
  </si>
  <si>
    <t>АО "Галичский автокрановый завод"</t>
  </si>
  <si>
    <t>4403000875</t>
  </si>
  <si>
    <t>440301001</t>
  </si>
  <si>
    <t>31366489</t>
  </si>
  <si>
    <t>АО "Инвест Алмаз-Холдинг"</t>
  </si>
  <si>
    <t>4415007265</t>
  </si>
  <si>
    <t>20-12-2013 00:00:00</t>
  </si>
  <si>
    <t>31559167</t>
  </si>
  <si>
    <t>АО "Инвест-проект"</t>
  </si>
  <si>
    <t>4401101677</t>
  </si>
  <si>
    <t>440501001</t>
  </si>
  <si>
    <t>24-01-2022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</si>
  <si>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</si>
  <si>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</si>
  <si>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</si>
  <si>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</si>
  <si>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</si>
  <si>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26357405</t>
  </si>
  <si>
    <t>АО "НПО "Базальт" НПП "Нерехтский механический завод"</t>
  </si>
  <si>
    <t>7719830028</t>
  </si>
  <si>
    <t>771901001</t>
  </si>
  <si>
    <t>27-06-2011 00:00:00</t>
  </si>
  <si>
    <t>26853395</t>
  </si>
  <si>
    <t>АО "РСП ТПК КГРЭС"</t>
  </si>
  <si>
    <t>4431002987</t>
  </si>
  <si>
    <t>443101001</t>
  </si>
  <si>
    <t>26901857</t>
  </si>
  <si>
    <t>АО "РЭУ"</t>
  </si>
  <si>
    <t>7714783092</t>
  </si>
  <si>
    <t>332743001</t>
  </si>
  <si>
    <t>27167898</t>
  </si>
  <si>
    <t>АО фирма "Агротекс-ЖБИ"</t>
  </si>
  <si>
    <t>4401005349</t>
  </si>
  <si>
    <t>440101001</t>
  </si>
  <si>
    <t>24-11-1993 00:00:00</t>
  </si>
  <si>
    <t>26919105</t>
  </si>
  <si>
    <t>ГП Костромской области "Костромское ПАТП№3"</t>
  </si>
  <si>
    <t>4401002490</t>
  </si>
  <si>
    <t>26514115</t>
  </si>
  <si>
    <t>Главное управление ПАО "ТГК-2" по Верхневолжскому региону г.Кострома  (арендованное муниципальное имущество)</t>
  </si>
  <si>
    <t>7606053324</t>
  </si>
  <si>
    <t>440131001</t>
  </si>
  <si>
    <t>19-04-2005 00:00:00</t>
  </si>
  <si>
    <t>26903095</t>
  </si>
  <si>
    <t>ЗАО "Инвест-проект"</t>
  </si>
  <si>
    <t>28499229</t>
  </si>
  <si>
    <t>ЗАО "КосмоЭлектро"</t>
  </si>
  <si>
    <t>4405005438</t>
  </si>
  <si>
    <t>04-02-2002 00:00:00</t>
  </si>
  <si>
    <t>28812359</t>
  </si>
  <si>
    <t>ЗАО "Лунево"</t>
  </si>
  <si>
    <t>4414009580</t>
  </si>
  <si>
    <t>441401001</t>
  </si>
  <si>
    <t>07-07-2003 00:00:00</t>
  </si>
  <si>
    <t>30384838</t>
  </si>
  <si>
    <t>ЗАО "Монтажсервис"</t>
  </si>
  <si>
    <t>4401007642</t>
  </si>
  <si>
    <t>14-06-1994 00:00:00</t>
  </si>
  <si>
    <t>26357308</t>
  </si>
  <si>
    <t>ЗАО "Экохиммаш"</t>
  </si>
  <si>
    <t>4402000209</t>
  </si>
  <si>
    <t>440201001</t>
  </si>
  <si>
    <t>30988988</t>
  </si>
  <si>
    <t>ИП Виноградов Д.О.</t>
  </si>
  <si>
    <t>441300841242</t>
  </si>
  <si>
    <t>отсутствует</t>
  </si>
  <si>
    <t>17-09-2009 00:00:00</t>
  </si>
  <si>
    <t>26760990</t>
  </si>
  <si>
    <t>ИП Горохов С.Ж.</t>
  </si>
  <si>
    <t>440101211808</t>
  </si>
  <si>
    <t>13-10-2004 00:00:00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</si>
  <si>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</si>
  <si>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</si>
  <si>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</si>
  <si>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</si>
  <si>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</si>
  <si>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</si>
  <si>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</si>
  <si>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</si>
  <si>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26772013</t>
  </si>
  <si>
    <t>Ивановская средняя школа</t>
  </si>
  <si>
    <t>4430001660</t>
  </si>
  <si>
    <t>443001001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</si>
  <si>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</si>
  <si>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</si>
  <si>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</si>
  <si>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</si>
  <si>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</si>
  <si>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</si>
  <si>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</si>
  <si>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</si>
  <si>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</si>
  <si>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</si>
  <si>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26769668</t>
  </si>
  <si>
    <t>МДОУ Детский сад №1 п.Вохма</t>
  </si>
  <si>
    <t>4410001855</t>
  </si>
  <si>
    <t>441001001</t>
  </si>
  <si>
    <t>31445904</t>
  </si>
  <si>
    <t>МКП "Вохомское ЖКХ"</t>
  </si>
  <si>
    <t>4410002538</t>
  </si>
  <si>
    <t>21-09-2020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</si>
  <si>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</si>
  <si>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</si>
  <si>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</si>
  <si>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</si>
  <si>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</si>
  <si>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</si>
  <si>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</si>
  <si>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</si>
  <si>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443601001</t>
  </si>
  <si>
    <t>16-06-2020 00:00:00</t>
  </si>
  <si>
    <t>30794683</t>
  </si>
  <si>
    <t>МКУ "Отраслевая служба"</t>
  </si>
  <si>
    <t>4416004690</t>
  </si>
  <si>
    <t>441601001</t>
  </si>
  <si>
    <t>24-12-2015 00:00:00</t>
  </si>
  <si>
    <t>27507479</t>
  </si>
  <si>
    <t>МКУ "Служба муниципального заказа" городского поселения г. Чухлома</t>
  </si>
  <si>
    <t>4429003574</t>
  </si>
  <si>
    <t>442901001</t>
  </si>
  <si>
    <t>31228575</t>
  </si>
  <si>
    <t>МКУП "Водотеплоресурс" Галичского р-на</t>
  </si>
  <si>
    <t>4403006764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</si>
  <si>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</si>
  <si>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</si>
  <si>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</si>
  <si>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</si>
  <si>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</si>
  <si>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</si>
  <si>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</si>
  <si>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</si>
  <si>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</si>
  <si>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</si>
  <si>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</si>
  <si>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31163713</t>
  </si>
  <si>
    <t>МКУП "Коммунсервис" Шарьинского р-на</t>
  </si>
  <si>
    <t>4430003480</t>
  </si>
  <si>
    <t>09-07-2018 00:00:00</t>
  </si>
  <si>
    <t>31348381</t>
  </si>
  <si>
    <t>МКУП "ПТО"</t>
  </si>
  <si>
    <t>4423005889</t>
  </si>
  <si>
    <t>442301001</t>
  </si>
  <si>
    <t>03-09-2019 00:00:00</t>
  </si>
  <si>
    <t>31337927</t>
  </si>
  <si>
    <t>МКУП "Поназыревское ЖКХ"</t>
  </si>
  <si>
    <t>4424002810</t>
  </si>
  <si>
    <t>442401001</t>
  </si>
  <si>
    <t>16-07-2019 00:00:00</t>
  </si>
  <si>
    <t>31350514</t>
  </si>
  <si>
    <t>МКУП "Теплоресурс"</t>
  </si>
  <si>
    <t>4409005333</t>
  </si>
  <si>
    <t>22-10-2019 00:00:00</t>
  </si>
  <si>
    <t>31520189</t>
  </si>
  <si>
    <t>МКУП МТО</t>
  </si>
  <si>
    <t>4400004021</t>
  </si>
  <si>
    <t>440001001</t>
  </si>
  <si>
    <t>26790014</t>
  </si>
  <si>
    <t>МОУ Вохомская СОШ Вохомского района</t>
  </si>
  <si>
    <t>4410001460</t>
  </si>
  <si>
    <t>27916440</t>
  </si>
  <si>
    <t>МОУ Курьяновская ООШ</t>
  </si>
  <si>
    <t>4411001544</t>
  </si>
  <si>
    <t>441101001</t>
  </si>
  <si>
    <t>26773774</t>
  </si>
  <si>
    <t>МОУ Петрецовская СОШ</t>
  </si>
  <si>
    <t>4410002048</t>
  </si>
  <si>
    <t>28464143</t>
  </si>
  <si>
    <t>МОУ Россоловская ООШ</t>
  </si>
  <si>
    <t>4411001921</t>
  </si>
  <si>
    <t>28422138</t>
  </si>
  <si>
    <t>МП ЖКХ Пыщугского сельского поселения</t>
  </si>
  <si>
    <t>4425002354</t>
  </si>
  <si>
    <t>442501001</t>
  </si>
  <si>
    <t>02-10-2013 00:00:00</t>
  </si>
  <si>
    <t>31598147</t>
  </si>
  <si>
    <t>МП УК "Жилкомсервис" г. Буя</t>
  </si>
  <si>
    <t>4402006835</t>
  </si>
  <si>
    <t>440102001</t>
  </si>
  <si>
    <t>24-07-2006 00:00:00</t>
  </si>
  <si>
    <t>29648468</t>
  </si>
  <si>
    <t>МУ "Дом культуры Шекшемского сельского поселения"</t>
  </si>
  <si>
    <t>4430003089</t>
  </si>
  <si>
    <t>26357401</t>
  </si>
  <si>
    <t>МУ "Зебляковский дом культуры"</t>
  </si>
  <si>
    <t>4430003201</t>
  </si>
  <si>
    <t>26766517</t>
  </si>
  <si>
    <t>МУ МСЦ "Импульс" Вохомского муниципального района</t>
  </si>
  <si>
    <t>4410044400</t>
  </si>
  <si>
    <t>26773771</t>
  </si>
  <si>
    <t>МУК "МСКО" Вохомского муниципального района</t>
  </si>
  <si>
    <t>4410044030</t>
  </si>
  <si>
    <t>31239838</t>
  </si>
  <si>
    <t>МУКП "Галичская теплоснабжающая организация"</t>
  </si>
  <si>
    <t>4403006757</t>
  </si>
  <si>
    <t>20-11-2018 00:00:00</t>
  </si>
  <si>
    <t>26357363</t>
  </si>
  <si>
    <t>МУП "Газовые котельные" Красносельского района</t>
  </si>
  <si>
    <t>4415005412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</si>
  <si>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</si>
  <si>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</si>
  <si>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</si>
  <si>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</si>
  <si>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</si>
  <si>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</si>
  <si>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</si>
  <si>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</si>
  <si>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</si>
  <si>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</si>
  <si>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26357380</t>
  </si>
  <si>
    <t>МУП "Коммунальник" п. Поназырево</t>
  </si>
  <si>
    <t>4424002231</t>
  </si>
  <si>
    <t>09-03-2006 00:00:00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</si>
  <si>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</si>
  <si>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</si>
  <si>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</si>
  <si>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</si>
  <si>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</si>
  <si>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</si>
  <si>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28018334</t>
  </si>
  <si>
    <t>МУП "Коммунтранссервис"</t>
  </si>
  <si>
    <t>4413000264</t>
  </si>
  <si>
    <t>441301001</t>
  </si>
  <si>
    <t>23-03-2010 00:00:00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</si>
  <si>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</si>
  <si>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</si>
  <si>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</si>
  <si>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</si>
  <si>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</si>
  <si>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</si>
  <si>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</si>
  <si>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22-08-2013 00:00:00</t>
  </si>
  <si>
    <t>26372978</t>
  </si>
  <si>
    <t>МУП "Райводоканал" Солигаличского муниципального района</t>
  </si>
  <si>
    <t>4426002621</t>
  </si>
  <si>
    <t>26372982</t>
  </si>
  <si>
    <t>МУП "Судиславское ЖКХ"</t>
  </si>
  <si>
    <t>4427004212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</si>
  <si>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</si>
  <si>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</si>
  <si>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</si>
  <si>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</si>
  <si>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</si>
  <si>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</si>
  <si>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</si>
  <si>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</si>
  <si>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</si>
  <si>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</si>
  <si>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</si>
  <si>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</si>
  <si>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</si>
  <si>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</si>
  <si>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</si>
  <si>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</si>
  <si>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</si>
  <si>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30840602</t>
  </si>
  <si>
    <t>МУП ГПГ НЕЯ  "НТС"</t>
  </si>
  <si>
    <t>4406008199</t>
  </si>
  <si>
    <t>440601001</t>
  </si>
  <si>
    <t>05-05-2016 00:00:00</t>
  </si>
  <si>
    <t>26849244</t>
  </si>
  <si>
    <t>МУП ЖКХ "Вохомское"</t>
  </si>
  <si>
    <t>4410044062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</si>
  <si>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</si>
  <si>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</si>
  <si>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</si>
  <si>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</si>
  <si>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</si>
  <si>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</si>
  <si>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</si>
  <si>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</si>
  <si>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</si>
  <si>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</si>
  <si>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</si>
  <si>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</si>
  <si>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</si>
  <si>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</si>
  <si>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</si>
  <si>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</si>
  <si>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</si>
  <si>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26768154</t>
  </si>
  <si>
    <t>МУП г. Костромы "Городские сети"</t>
  </si>
  <si>
    <t>4401099890</t>
  </si>
  <si>
    <t>28882457</t>
  </si>
  <si>
    <t>НАО "СВЕЗА Кострома"</t>
  </si>
  <si>
    <t>4401006864</t>
  </si>
  <si>
    <t>27-01-2015 00:00:00</t>
  </si>
  <si>
    <t>26357314</t>
  </si>
  <si>
    <t>НАО "СВЕЗА Мантурово"</t>
  </si>
  <si>
    <t>4404000349</t>
  </si>
  <si>
    <t>440401001</t>
  </si>
  <si>
    <t>26643819</t>
  </si>
  <si>
    <t>ОАО "Е4-Центрэнергомонтаж"</t>
  </si>
  <si>
    <t>7710111808</t>
  </si>
  <si>
    <t>443102001</t>
  </si>
  <si>
    <t>26357296</t>
  </si>
  <si>
    <t>ОАО "Костромамебель"</t>
  </si>
  <si>
    <t>4401007378</t>
  </si>
  <si>
    <t>28422168</t>
  </si>
  <si>
    <t>ОАО "Красная Маевка"</t>
  </si>
  <si>
    <t>4401007226</t>
  </si>
  <si>
    <t>25-06-2002 00:00:00</t>
  </si>
  <si>
    <t>30358370</t>
  </si>
  <si>
    <t>ОГБПОУ "Костромской автодорожный колледж"</t>
  </si>
  <si>
    <t>4401023041</t>
  </si>
  <si>
    <t>28-05-2001 00:00:00</t>
  </si>
  <si>
    <t>26773785</t>
  </si>
  <si>
    <t>ОГБУЗ "Вохомская МБ"</t>
  </si>
  <si>
    <t>4410000957</t>
  </si>
  <si>
    <t>03-10-2002 00:00:00</t>
  </si>
  <si>
    <t>29645885</t>
  </si>
  <si>
    <t>ОГБУЗ "Мантуровская окружная больница"</t>
  </si>
  <si>
    <t>4404001078</t>
  </si>
  <si>
    <t>26770746</t>
  </si>
  <si>
    <t>ОГБУЗ "Чухломская ЦРБ"</t>
  </si>
  <si>
    <t>4429001400</t>
  </si>
  <si>
    <t>28796665</t>
  </si>
  <si>
    <t>ОГБУЗ Шарьинская ОБ</t>
  </si>
  <si>
    <t>4407006268</t>
  </si>
  <si>
    <t>440701007</t>
  </si>
  <si>
    <t>01-08-2003 00:00:00</t>
  </si>
  <si>
    <t>26357335</t>
  </si>
  <si>
    <t>ОГКУ "Вохомское лесничество"</t>
  </si>
  <si>
    <t>4410000330</t>
  </si>
  <si>
    <t>23-12-2011 00:00:00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</si>
  <si>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</si>
  <si>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</si>
  <si>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</si>
  <si>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</si>
  <si>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</si>
  <si>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</si>
  <si>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</si>
  <si>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</si>
  <si>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31061031</t>
  </si>
  <si>
    <t>ООО "ВОДОКАНАЛСЕРВИС" п. Чистые Боры</t>
  </si>
  <si>
    <t>4415008413</t>
  </si>
  <si>
    <t>23-11-2017 00:00:00</t>
  </si>
  <si>
    <t>28078713</t>
  </si>
  <si>
    <t>ООО "Вега"</t>
  </si>
  <si>
    <t>4401062185</t>
  </si>
  <si>
    <t>20-03-2006 00:00:00</t>
  </si>
  <si>
    <t>31445868</t>
  </si>
  <si>
    <t>ООО "Водоканал город Нея"</t>
  </si>
  <si>
    <t>4406008449</t>
  </si>
  <si>
    <t>23-07-2019 00:00:00</t>
  </si>
  <si>
    <t>26768267</t>
  </si>
  <si>
    <t>ООО "Водоресурс"</t>
  </si>
  <si>
    <t>4428003613</t>
  </si>
  <si>
    <t>442801001</t>
  </si>
  <si>
    <t>30434689</t>
  </si>
  <si>
    <t>ООО "Волгатрубопрофиль"</t>
  </si>
  <si>
    <t>4431002320</t>
  </si>
  <si>
    <t>04-08-2000 00:00:00</t>
  </si>
  <si>
    <t>30983338</t>
  </si>
  <si>
    <t>ООО "Вохма-Сервис"</t>
  </si>
  <si>
    <t>4410002464</t>
  </si>
  <si>
    <t>26613948</t>
  </si>
  <si>
    <t>ООО "Газпром теплоэнерго Иваново"</t>
  </si>
  <si>
    <t>3702008951</t>
  </si>
  <si>
    <t>370201001</t>
  </si>
  <si>
    <t>30426902</t>
  </si>
  <si>
    <t>ООО "Гарант-Строй"</t>
  </si>
  <si>
    <t>4407008755</t>
  </si>
  <si>
    <t>15-11-2007 00:00:00</t>
  </si>
  <si>
    <t>30939590</t>
  </si>
  <si>
    <t>ООО "Земком"</t>
  </si>
  <si>
    <t>4408003083</t>
  </si>
  <si>
    <t>16-06-2003 00:00:00</t>
  </si>
  <si>
    <t>30988982</t>
  </si>
  <si>
    <t>ООО "Ильинское Леском"</t>
  </si>
  <si>
    <t>4413002744</t>
  </si>
  <si>
    <t>27-08-2008 00:00:00</t>
  </si>
  <si>
    <t>30943172</t>
  </si>
  <si>
    <t>ООО "КХ г. Макарьев"</t>
  </si>
  <si>
    <t>4416004796</t>
  </si>
  <si>
    <t>14-07-2017 00:00:00</t>
  </si>
  <si>
    <t>31514227</t>
  </si>
  <si>
    <t>ООО "Кадый УС"</t>
  </si>
  <si>
    <t>4400003010</t>
  </si>
  <si>
    <t>02-06-2021 00:00:00</t>
  </si>
  <si>
    <t>26380307</t>
  </si>
  <si>
    <t>ООО "Коммунальник"</t>
  </si>
  <si>
    <t>4426003030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</si>
  <si>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</si>
  <si>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</si>
  <si>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</si>
  <si>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</si>
  <si>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</si>
  <si>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</si>
  <si>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</si>
  <si>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</si>
  <si>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30851624</t>
  </si>
  <si>
    <t>ООО "Константа"</t>
  </si>
  <si>
    <t>4401139582</t>
  </si>
  <si>
    <t>27507699</t>
  </si>
  <si>
    <t>ООО "КостромаТеплоРемонт"</t>
  </si>
  <si>
    <t>4401053335</t>
  </si>
  <si>
    <t>26357404</t>
  </si>
  <si>
    <t>ООО "Костромская энергетическая компания"</t>
  </si>
  <si>
    <t>4443026693</t>
  </si>
  <si>
    <t>31024751</t>
  </si>
  <si>
    <t>ООО "Котра"</t>
  </si>
  <si>
    <t>4406008343</t>
  </si>
  <si>
    <t>06-12-2017 00:00:00</t>
  </si>
  <si>
    <t>28237484</t>
  </si>
  <si>
    <t>ООО "Лидер"</t>
  </si>
  <si>
    <t>4403003210</t>
  </si>
  <si>
    <t>30405108</t>
  </si>
  <si>
    <t>ООО "ОКТАН-Процессинг"</t>
  </si>
  <si>
    <t>7714935475</t>
  </si>
  <si>
    <t>771401001</t>
  </si>
  <si>
    <t>26357307</t>
  </si>
  <si>
    <t>ООО "Облтеплоэнерго"</t>
  </si>
  <si>
    <t>4401077745</t>
  </si>
  <si>
    <t>31183696</t>
  </si>
  <si>
    <t>ООО "Пыщуг-Ресурс"</t>
  </si>
  <si>
    <t>4425002393</t>
  </si>
  <si>
    <t>30-07-2018 00:00:00</t>
  </si>
  <si>
    <t>19-08-2022 00:00:00</t>
  </si>
  <si>
    <t>31203740</t>
  </si>
  <si>
    <t>ООО "РТИК"</t>
  </si>
  <si>
    <t>4403006732</t>
  </si>
  <si>
    <t>13-08-2018 00:00:00</t>
  </si>
  <si>
    <t>31536122</t>
  </si>
  <si>
    <t>ООО "Русский хлеб"</t>
  </si>
  <si>
    <t>5036169754</t>
  </si>
  <si>
    <t>503601001</t>
  </si>
  <si>
    <t>26-01-2018 00:00:00</t>
  </si>
  <si>
    <t>29648447</t>
  </si>
  <si>
    <t>ООО "СТТ"</t>
  </si>
  <si>
    <t>4401112728</t>
  </si>
  <si>
    <t>21-12-2010 00:00:00</t>
  </si>
  <si>
    <t>30874753</t>
  </si>
  <si>
    <t>ООО "Санаторий Костромской "</t>
  </si>
  <si>
    <t>4401166508</t>
  </si>
  <si>
    <t>10-11-2015 00:00:00</t>
  </si>
  <si>
    <t>26516088</t>
  </si>
  <si>
    <t>ООО "Современные коммунальные технологии"</t>
  </si>
  <si>
    <t>4406005254</t>
  </si>
  <si>
    <t>26357330</t>
  </si>
  <si>
    <t>ООО "Сокол"</t>
  </si>
  <si>
    <t>4408003781</t>
  </si>
  <si>
    <t>30943150</t>
  </si>
  <si>
    <t>ООО "Специалист"</t>
  </si>
  <si>
    <t>4423005818</t>
  </si>
  <si>
    <t>10-08-2016 00:00:00</t>
  </si>
  <si>
    <t>31164735</t>
  </si>
  <si>
    <t>ООО "Стратегия"</t>
  </si>
  <si>
    <t>4401161411</t>
  </si>
  <si>
    <t>27-04-2015 00:00:00</t>
  </si>
  <si>
    <t>28822061</t>
  </si>
  <si>
    <t>ООО "Строймехзапчасть"</t>
  </si>
  <si>
    <t>4444004117</t>
  </si>
  <si>
    <t>27-12-2004 00:00:00</t>
  </si>
  <si>
    <t>31350502</t>
  </si>
  <si>
    <t>ООО "Стройсоюз"</t>
  </si>
  <si>
    <t>4401189921</t>
  </si>
  <si>
    <t>11-01-2019 00:00:00</t>
  </si>
  <si>
    <t>31605496</t>
  </si>
  <si>
    <t>ООО "ТЕПЛО"</t>
  </si>
  <si>
    <t>4400008717</t>
  </si>
  <si>
    <t>31443525</t>
  </si>
  <si>
    <t>ООО "ТЕПЛО-СЕРВИС"</t>
  </si>
  <si>
    <t>4437000619</t>
  </si>
  <si>
    <t>443701001</t>
  </si>
  <si>
    <t>11-08-2020 00:00:00</t>
  </si>
  <si>
    <t>31442352</t>
  </si>
  <si>
    <t>ООО "ТЕПЛОСБЫТ"</t>
  </si>
  <si>
    <t>4437000560</t>
  </si>
  <si>
    <t>24-04-2020 00:00:00</t>
  </si>
  <si>
    <t>30404855</t>
  </si>
  <si>
    <t>ООО "Тепло-энергетическая компания"</t>
  </si>
  <si>
    <t>4403006429</t>
  </si>
  <si>
    <t>25-12-2015 00:00:00</t>
  </si>
  <si>
    <t>28268813</t>
  </si>
  <si>
    <t>ООО "ТеплоРесурс"</t>
  </si>
  <si>
    <t>4404004777</t>
  </si>
  <si>
    <t>01-04-2013 00:00:00</t>
  </si>
  <si>
    <t>30-09-2022 00:00:00</t>
  </si>
  <si>
    <t>31350508</t>
  </si>
  <si>
    <t>ООО "ТеплоСнаб"</t>
  </si>
  <si>
    <t>4415007480</t>
  </si>
  <si>
    <t>06-08-2014 00:00:00</t>
  </si>
  <si>
    <t>28274096</t>
  </si>
  <si>
    <t>ООО "ТеплоСтрой"</t>
  </si>
  <si>
    <t>4404004801</t>
  </si>
  <si>
    <t>440404001</t>
  </si>
  <si>
    <t>11-07-2013 00:00:00</t>
  </si>
  <si>
    <t>27402560</t>
  </si>
  <si>
    <t>ООО "Тепловодоканал"</t>
  </si>
  <si>
    <t>4402007902</t>
  </si>
  <si>
    <t>27916476</t>
  </si>
  <si>
    <t>ООО "Тепловые сети"</t>
  </si>
  <si>
    <t>4404004738</t>
  </si>
  <si>
    <t>12-07-2012 00:00:00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</si>
  <si>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</si>
  <si>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</si>
  <si>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</si>
  <si>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</si>
  <si>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</si>
  <si>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</si>
  <si>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29648501</t>
  </si>
  <si>
    <t>ООО "Теплоснабжающее предприятие"</t>
  </si>
  <si>
    <t>4412003819</t>
  </si>
  <si>
    <t>441201001</t>
  </si>
  <si>
    <t>23-06-2015 00:00:00</t>
  </si>
  <si>
    <t>28817291</t>
  </si>
  <si>
    <t>ООО "ТехноСервис"</t>
  </si>
  <si>
    <t>4403005538</t>
  </si>
  <si>
    <t>15-03-2010 00:00:00</t>
  </si>
  <si>
    <t>28868930</t>
  </si>
  <si>
    <t>ООО "УК ЭнергоГарант"</t>
  </si>
  <si>
    <t>4405009270</t>
  </si>
  <si>
    <t>10-07-2014 00:00:00</t>
  </si>
  <si>
    <t>31207156</t>
  </si>
  <si>
    <t>ООО "Черноречье"</t>
  </si>
  <si>
    <t>4401166434</t>
  </si>
  <si>
    <t>26570696</t>
  </si>
  <si>
    <t>ООО "Шарьинская ТЭЦ"</t>
  </si>
  <si>
    <t>4407011532</t>
  </si>
  <si>
    <t>28827734</t>
  </si>
  <si>
    <t>ООО "ЭкоБиоЭнергия"</t>
  </si>
  <si>
    <t>4401130149</t>
  </si>
  <si>
    <t>02-12-2011 00:00:00</t>
  </si>
  <si>
    <t>31478841</t>
  </si>
  <si>
    <t>ООО БРЦ "Коммунальник"</t>
  </si>
  <si>
    <t>4401055639</t>
  </si>
  <si>
    <t>20-07-2015 00:00:00</t>
  </si>
  <si>
    <t>26651354</t>
  </si>
  <si>
    <t>ООО Пансионат с лечением "Сосновый бор"</t>
  </si>
  <si>
    <t>4401022866</t>
  </si>
  <si>
    <t>28815521</t>
  </si>
  <si>
    <t>ООО Специализированный застройщик "Норд Строй"</t>
  </si>
  <si>
    <t>4401107090</t>
  </si>
  <si>
    <t>05-05-2009 00:00:00</t>
  </si>
  <si>
    <t>28855840</t>
  </si>
  <si>
    <t>ООО УК "Старый город"</t>
  </si>
  <si>
    <t>4401141599</t>
  </si>
  <si>
    <t>31173408</t>
  </si>
  <si>
    <t>ООО"КостромаТеплоРемонт"</t>
  </si>
  <si>
    <t>14-04-2005 00:00:00</t>
  </si>
  <si>
    <t>28976375</t>
  </si>
  <si>
    <t>ООО"Перспектива"</t>
  </si>
  <si>
    <t>4401112171</t>
  </si>
  <si>
    <t>29-11-2010 00:00:00</t>
  </si>
  <si>
    <t>31257734</t>
  </si>
  <si>
    <t>Одоевская  средняя школа</t>
  </si>
  <si>
    <t>4430002303</t>
  </si>
  <si>
    <t>02-12-2002 00:00:00</t>
  </si>
  <si>
    <t>26510922</t>
  </si>
  <si>
    <t>ПАО  "Красносельский Ювелирпром"</t>
  </si>
  <si>
    <t>4415000012</t>
  </si>
  <si>
    <t>774301001</t>
  </si>
  <si>
    <t>18-01-1994 00:00:00</t>
  </si>
  <si>
    <t>26357292</t>
  </si>
  <si>
    <t>ПАО "Калориферный завод"</t>
  </si>
  <si>
    <t>4401006945</t>
  </si>
  <si>
    <t>26324372</t>
  </si>
  <si>
    <t>ПАО "ТГК-2"</t>
  </si>
  <si>
    <t>440132002</t>
  </si>
  <si>
    <t>01-07-2006 00:00:00</t>
  </si>
  <si>
    <t>26523308</t>
  </si>
  <si>
    <t>760601001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</si>
  <si>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</si>
  <si>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</si>
  <si>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</si>
  <si>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</si>
  <si>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30903763</t>
  </si>
  <si>
    <t>ФГБУ "ЦЖКУ" МИНОБОРОНЫ РОССИИ</t>
  </si>
  <si>
    <t>7729314745</t>
  </si>
  <si>
    <t>770101001</t>
  </si>
  <si>
    <t>26357311</t>
  </si>
  <si>
    <t>ФКУ СИЗО-2 УФСИН России по Костромской области</t>
  </si>
  <si>
    <t>4403001396</t>
  </si>
  <si>
    <t>26518106</t>
  </si>
  <si>
    <t>Филиал ПАО "Россети Центр" - "Костромаэнерго"</t>
  </si>
  <si>
    <t>6901067107</t>
  </si>
  <si>
    <t>26357374</t>
  </si>
  <si>
    <t>ЧУ "Санаторий "Щелыково" СТД РФ"</t>
  </si>
  <si>
    <t>4421001776</t>
  </si>
  <si>
    <t>29-11-2002 00:00:00</t>
  </si>
  <si>
    <t>26772007</t>
  </si>
  <si>
    <t>Шекшемская средняя школа Шарьинского района</t>
  </si>
  <si>
    <t>4430002180</t>
  </si>
  <si>
    <t>26324371</t>
  </si>
  <si>
    <t>филиал "Костромская ГРЭС" АО "Интер РАО-Электрогенерация"</t>
  </si>
  <si>
    <t>7704784450</t>
  </si>
  <si>
    <t>443143001</t>
  </si>
  <si>
    <t>26768248</t>
  </si>
  <si>
    <t>филиал "Костромской ОРТПЦ"  ФГУП "Российская телевизионная и радиовещательная сеть"</t>
  </si>
  <si>
    <t>7717127211</t>
  </si>
  <si>
    <t>№</t>
  </si>
  <si>
    <t>WARM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</si>
  <si>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</si>
  <si>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</si>
  <si>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</si>
  <si>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</si>
  <si>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</si>
  <si>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</si>
  <si>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</si>
  <si>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</si>
  <si>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</si>
  <si>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</si>
  <si>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</si>
  <si>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</si>
  <si>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</si>
  <si>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</si>
  <si>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</si>
  <si>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</si>
  <si>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</si>
  <si>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</si>
  <si>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</si>
  <si>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</si>
  <si>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</si>
  <si>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</si>
  <si>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</si>
  <si>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</si>
  <si>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</si>
  <si>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</si>
  <si>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</si>
  <si>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</si>
  <si>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</si>
  <si>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</si>
  <si>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</si>
  <si>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</si>
  <si>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</si>
  <si>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</si>
  <si>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</si>
  <si>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</si>
  <si>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</si>
  <si>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</si>
  <si>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</si>
  <si>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</si>
  <si>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</si>
  <si>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</si>
  <si>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</si>
  <si>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</si>
  <si>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</si>
  <si>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</si>
  <si>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</si>
  <si>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</si>
  <si>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</si>
  <si>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</si>
  <si>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</si>
  <si>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</si>
  <si>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</si>
  <si>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</si>
  <si>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</si>
  <si>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</si>
  <si>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</si>
  <si>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</si>
  <si>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</si>
  <si>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</si>
  <si>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</si>
  <si>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</si>
  <si>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</si>
  <si>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</si>
  <si>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</si>
  <si>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</si>
  <si>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</si>
  <si>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</si>
  <si>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</si>
  <si>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</si>
  <si>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</si>
  <si>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</si>
  <si>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</si>
  <si>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</si>
  <si>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</si>
  <si>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</si>
  <si>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</si>
  <si>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</si>
  <si>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</si>
  <si>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</si>
  <si>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</si>
  <si>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</si>
  <si>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</si>
  <si>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</si>
  <si>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</si>
  <si>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</si>
  <si>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</si>
  <si>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</si>
  <si>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</si>
  <si>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</si>
  <si>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</si>
  <si>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</si>
  <si>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</si>
  <si>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</si>
  <si>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</si>
  <si>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</si>
  <si>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</si>
  <si>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</si>
  <si>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</si>
  <si>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</si>
  <si>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</si>
  <si>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</si>
  <si>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</si>
  <si>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</si>
  <si>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</si>
  <si>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</si>
  <si>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</si>
  <si>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</si>
  <si>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Захаровское</t>
  </si>
  <si>
    <t>34616412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</si>
  <si>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</si>
  <si>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</si>
  <si>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</si>
  <si>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</si>
  <si>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</si>
  <si>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</si>
  <si>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</si>
  <si>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</si>
  <si>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</si>
  <si>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</si>
  <si>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</si>
  <si>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</si>
  <si>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</si>
  <si>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</si>
  <si>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</si>
  <si>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</si>
  <si>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</si>
  <si>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</si>
  <si>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</si>
  <si>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</si>
  <si>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Унженское</t>
  </si>
  <si>
    <t>34618440</t>
  </si>
  <si>
    <t>Усть-Нейское</t>
  </si>
  <si>
    <t>34618444</t>
  </si>
  <si>
    <t>городское поселение город Макарьев</t>
  </si>
  <si>
    <t>34618101</t>
  </si>
  <si>
    <t>Межевской муниципальный округ</t>
  </si>
  <si>
    <t>34522000</t>
  </si>
  <si>
    <t>Нейский муниципальный округ</t>
  </si>
  <si>
    <t>34524000</t>
  </si>
  <si>
    <t>Октябрьский муниципальный район</t>
  </si>
  <si>
    <t>34628000</t>
  </si>
  <si>
    <t>Луптюгское</t>
  </si>
  <si>
    <t>34628412</t>
  </si>
  <si>
    <t>Новинское</t>
  </si>
  <si>
    <t>34628414</t>
  </si>
  <si>
    <t>Покровское</t>
  </si>
  <si>
    <t>34628416</t>
  </si>
  <si>
    <t>Островский муниципальный район</t>
  </si>
  <si>
    <t>34630000</t>
  </si>
  <si>
    <t>Адищевское</t>
  </si>
  <si>
    <t>34630404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</si>
  <si>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</si>
  <si>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</si>
  <si>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</si>
  <si>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</si>
  <si>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</si>
  <si>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</si>
  <si>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</si>
  <si>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</si>
  <si>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</si>
  <si>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</si>
  <si>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</si>
  <si>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</si>
  <si>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</si>
  <si>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</si>
  <si>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</si>
  <si>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</si>
  <si>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Поназыревский муниципальный район</t>
  </si>
  <si>
    <t>34636000</t>
  </si>
  <si>
    <t>Полдневицкое</t>
  </si>
  <si>
    <t>34636418</t>
  </si>
  <si>
    <t>Хмелевское</t>
  </si>
  <si>
    <t>34636424</t>
  </si>
  <si>
    <t>Якшангское</t>
  </si>
  <si>
    <t>34636432</t>
  </si>
  <si>
    <t>городское поселение посёлок Поназырево</t>
  </si>
  <si>
    <t>34636151</t>
  </si>
  <si>
    <t>Пыщугский муниципальный район</t>
  </si>
  <si>
    <t>34638000</t>
  </si>
  <si>
    <t>Верхнеспасское</t>
  </si>
  <si>
    <t>34638404</t>
  </si>
  <si>
    <t>Головинское</t>
  </si>
  <si>
    <t>34638412</t>
  </si>
  <si>
    <t>Пыщугское</t>
  </si>
  <si>
    <t>34638428</t>
  </si>
  <si>
    <t>Солигаличский муниципальный район</t>
  </si>
  <si>
    <t>34640000</t>
  </si>
  <si>
    <t>Бурдуковское</t>
  </si>
  <si>
    <t>34640404</t>
  </si>
  <si>
    <t>Корцовское</t>
  </si>
  <si>
    <t>34640424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</si>
  <si>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</si>
  <si>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</si>
  <si>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</si>
  <si>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</si>
  <si>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</si>
  <si>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</si>
  <si>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</si>
  <si>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</si>
  <si>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</si>
  <si>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</si>
  <si>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</si>
  <si>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</si>
  <si>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</si>
  <si>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</si>
  <si>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</si>
  <si>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</si>
  <si>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</si>
  <si>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</si>
  <si>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</si>
  <si>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</si>
  <si>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</si>
  <si>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</si>
  <si>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</si>
  <si>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</si>
  <si>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</si>
  <si>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</si>
  <si>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</si>
  <si>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</si>
  <si>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</si>
  <si>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</si>
  <si>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</si>
  <si>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</si>
  <si>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</si>
  <si>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</si>
  <si>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</si>
  <si>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</si>
  <si>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</si>
  <si>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</si>
  <si>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</si>
  <si>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</si>
  <si>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</si>
  <si>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</si>
  <si>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</si>
  <si>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</si>
  <si>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</si>
  <si>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</si>
  <si>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</si>
  <si>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</si>
  <si>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</si>
  <si>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</si>
  <si>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</si>
  <si>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</si>
  <si>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</si>
  <si>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</si>
  <si>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</si>
  <si>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</si>
  <si>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</si>
  <si>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</si>
  <si>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</si>
  <si>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</si>
  <si>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</si>
  <si>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</si>
  <si>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</si>
  <si>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</si>
  <si>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</si>
  <si>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</si>
  <si>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</si>
  <si>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</si>
  <si>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</si>
  <si>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</si>
  <si>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</si>
  <si>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</si>
  <si>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</si>
  <si>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</si>
  <si>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</si>
  <si>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</si>
  <si>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</si>
  <si>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</si>
  <si>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</si>
  <si>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157305 Костромская обл. г.Мантурово, ул.Матросова, д.2Б</t>
  </si>
  <si>
    <t>Зорин Василий Викторович</t>
  </si>
  <si>
    <t>Санькова Ирина Николаевна</t>
  </si>
  <si>
    <t>техник ОЭС</t>
  </si>
  <si>
    <t>49446-23-37</t>
  </si>
  <si>
    <t>Irina.Sankova@sveza.com</t>
  </si>
  <si>
    <t>04.10.2022 12:58:39</t>
  </si>
  <si>
    <t>городской округ город Мантурово, городской округ город Мантурово (34714000);</t>
  </si>
  <si>
    <t>Вид деятельности:_x000D_
  - Производство тепловой энергии. Некомбинированная выработка_x000D_
_x000D_
Территория оказания услуг:_x000D_
  - городской округ город Мантурово, городской округ город Мантурово (34714000);_x000D_
_x000D_
Централизованная система теплоснабжения:_x000D_
  - НАО "СВЕЗА Мантурово"</t>
  </si>
  <si>
    <t>городской округ город Мантурово (34714000)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</si>
</sst>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87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1"/>
      <color rgb="FF333333"/>
      <name val="Arial"/>
      <family val="2"/>
      <charset val="204"/>
    </font>
    <font>
      <b/>
      <u/>
      <sz val="9"/>
      <color rgb="FF333399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D3DBDB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49" fontId="0" fillId="0" borderId="0" applyBorder="0">
      <alignment vertical="top"/>
    </xf>
    <xf numFmtId="0" fontId="2" fillId="0" borderId="0"/>
    <xf numFmtId="167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6" fontId="3" fillId="0" borderId="0" applyFont="0" applyFill="0" applyBorder="0" applyAlignment="0" applyProtection="0"/>
    <xf numFmtId="169" fontId="5" fillId="2" borderId="0">
      <protection locked="0"/>
    </xf>
    <xf numFmtId="0" fontId="15" fillId="0" borderId="0" applyFill="0" applyBorder="0" applyProtection="0">
      <alignment vertical="center"/>
    </xf>
    <xf numFmtId="170" fontId="5" fillId="2" borderId="0">
      <protection locked="0"/>
    </xf>
    <xf numFmtId="171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4" borderId="2" applyNumberFormat="0">
      <alignment horizontal="center" vertical="center"/>
    </xf>
    <xf numFmtId="0" fontId="13" fillId="5" borderId="1" applyNumberFormat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55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35" fillId="0" borderId="0" applyBorder="0">
      <alignment vertical="top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71" fillId="0" borderId="0" applyNumberFormat="0" applyFill="0" applyBorder="0" applyAlignment="0" applyProtection="0"/>
    <xf numFmtId="0" fontId="72" fillId="0" borderId="46" applyNumberFormat="0" applyFill="0" applyAlignment="0" applyProtection="0"/>
    <xf numFmtId="0" fontId="73" fillId="0" borderId="47" applyNumberFormat="0" applyFill="0" applyAlignment="0" applyProtection="0"/>
    <xf numFmtId="0" fontId="74" fillId="0" borderId="48" applyNumberFormat="0" applyFill="0" applyAlignment="0" applyProtection="0"/>
    <xf numFmtId="0" fontId="74" fillId="0" borderId="0" applyNumberFormat="0" applyFill="0" applyBorder="0" applyAlignment="0" applyProtection="0"/>
    <xf numFmtId="0" fontId="75" fillId="16" borderId="0" applyNumberFormat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49" applyNumberFormat="0" applyAlignment="0" applyProtection="0"/>
    <xf numFmtId="0" fontId="79" fillId="19" borderId="50" applyNumberFormat="0" applyAlignment="0" applyProtection="0"/>
    <xf numFmtId="0" fontId="80" fillId="0" borderId="51" applyNumberFormat="0" applyFill="0" applyAlignment="0" applyProtection="0"/>
    <xf numFmtId="0" fontId="81" fillId="20" borderId="52" applyNumberFormat="0" applyAlignment="0" applyProtection="0"/>
    <xf numFmtId="0" fontId="82" fillId="0" borderId="0" applyNumberFormat="0" applyFill="0" applyBorder="0" applyAlignment="0" applyProtection="0"/>
    <xf numFmtId="0" fontId="32" fillId="21" borderId="53" applyNumberFormat="0" applyFont="0" applyAlignment="0" applyProtection="0"/>
    <xf numFmtId="0" fontId="83" fillId="0" borderId="0" applyNumberFormat="0" applyFill="0" applyBorder="0" applyAlignment="0" applyProtection="0"/>
    <xf numFmtId="0" fontId="84" fillId="0" borderId="54" applyNumberFormat="0" applyFill="0" applyAlignment="0" applyProtection="0"/>
    <xf numFmtId="0" fontId="85" fillId="22" borderId="0" applyNumberFormat="0" applyBorder="0" applyAlignment="0" applyProtection="0"/>
    <xf numFmtId="0" fontId="86" fillId="23" borderId="0" applyNumberFormat="0" applyBorder="0" applyAlignment="0" applyProtection="0"/>
    <xf numFmtId="0" fontId="86" fillId="24" borderId="0" applyNumberFormat="0" applyBorder="0" applyAlignment="0" applyProtection="0"/>
    <xf numFmtId="0" fontId="85" fillId="25" borderId="0" applyNumberFormat="0" applyBorder="0" applyAlignment="0" applyProtection="0"/>
    <xf numFmtId="0" fontId="85" fillId="26" borderId="0" applyNumberFormat="0" applyBorder="0" applyAlignment="0" applyProtection="0"/>
    <xf numFmtId="0" fontId="86" fillId="27" borderId="0" applyNumberFormat="0" applyBorder="0" applyAlignment="0" applyProtection="0"/>
    <xf numFmtId="0" fontId="86" fillId="28" borderId="0" applyNumberFormat="0" applyBorder="0" applyAlignment="0" applyProtection="0"/>
    <xf numFmtId="0" fontId="85" fillId="29" borderId="0" applyNumberFormat="0" applyBorder="0" applyAlignment="0" applyProtection="0"/>
    <xf numFmtId="0" fontId="85" fillId="30" borderId="0" applyNumberFormat="0" applyBorder="0" applyAlignment="0" applyProtection="0"/>
    <xf numFmtId="0" fontId="86" fillId="31" borderId="0" applyNumberFormat="0" applyBorder="0" applyAlignment="0" applyProtection="0"/>
    <xf numFmtId="0" fontId="86" fillId="32" borderId="0" applyNumberFormat="0" applyBorder="0" applyAlignment="0" applyProtection="0"/>
    <xf numFmtId="0" fontId="85" fillId="33" borderId="0" applyNumberFormat="0" applyBorder="0" applyAlignment="0" applyProtection="0"/>
    <xf numFmtId="0" fontId="85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6" fillId="39" borderId="0" applyNumberFormat="0" applyBorder="0" applyAlignment="0" applyProtection="0"/>
    <xf numFmtId="0" fontId="86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6" fillId="43" borderId="0" applyNumberFormat="0" applyBorder="0" applyAlignment="0" applyProtection="0"/>
    <xf numFmtId="0" fontId="86" fillId="44" borderId="0" applyNumberFormat="0" applyBorder="0" applyAlignment="0" applyProtection="0"/>
    <xf numFmtId="0" fontId="85" fillId="45" borderId="0" applyNumberFormat="0" applyBorder="0" applyAlignment="0" applyProtection="0"/>
  </cellStyleXfs>
  <cellXfs count="495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53" applyFont="1" applyAlignment="1" applyProtection="1">
      <alignment vertical="center" wrapText="1"/>
    </xf>
    <xf numFmtId="49" fontId="10" fillId="0" borderId="0" xfId="53" applyFont="1" applyAlignment="1" applyProtection="1">
      <alignment vertical="center"/>
    </xf>
    <xf numFmtId="0" fontId="10" fillId="0" borderId="0" xfId="52" applyFont="1" applyAlignment="1" applyProtection="1">
      <alignment horizontal="center" vertical="center" wrapText="1"/>
    </xf>
    <xf numFmtId="0" fontId="5" fillId="0" borderId="0" xfId="52" applyFont="1" applyAlignment="1" applyProtection="1">
      <alignment vertical="center" wrapText="1"/>
    </xf>
    <xf numFmtId="0" fontId="5" fillId="0" borderId="0" xfId="52" applyFont="1" applyAlignment="1" applyProtection="1">
      <alignment horizontal="left" vertical="center" wrapText="1"/>
    </xf>
    <xf numFmtId="0" fontId="5" fillId="0" borderId="0" xfId="52" applyFont="1" applyProtection="1"/>
    <xf numFmtId="49" fontId="5" fillId="0" borderId="0" xfId="47" applyFont="1" applyProtection="1">
      <alignment vertical="top"/>
    </xf>
    <xf numFmtId="49" fontId="5" fillId="0" borderId="0" xfId="47" applyProtection="1">
      <alignment vertical="top"/>
    </xf>
    <xf numFmtId="0" fontId="10" fillId="0" borderId="0" xfId="55" applyNumberFormat="1" applyFont="1" applyFill="1" applyAlignment="1" applyProtection="1">
      <alignment vertical="center" wrapText="1"/>
    </xf>
    <xf numFmtId="0" fontId="10" fillId="0" borderId="0" xfId="55" applyFont="1" applyFill="1" applyAlignment="1" applyProtection="1">
      <alignment horizontal="left" vertical="center" wrapText="1"/>
    </xf>
    <xf numFmtId="0" fontId="10" fillId="0" borderId="0" xfId="55" applyFont="1" applyFill="1" applyAlignment="1" applyProtection="1">
      <alignment vertical="center" wrapText="1"/>
    </xf>
    <xf numFmtId="0" fontId="5" fillId="0" borderId="0" xfId="55" applyFont="1" applyAlignment="1" applyProtection="1">
      <alignment vertical="center" wrapText="1"/>
    </xf>
    <xf numFmtId="0" fontId="5" fillId="0" borderId="0" xfId="55" applyFont="1" applyFill="1" applyAlignment="1" applyProtection="1">
      <alignment vertical="center"/>
    </xf>
    <xf numFmtId="0" fontId="10" fillId="0" borderId="0" xfId="55" applyFont="1" applyFill="1" applyBorder="1" applyAlignment="1" applyProtection="1">
      <alignment vertical="center" wrapText="1"/>
    </xf>
    <xf numFmtId="49" fontId="10" fillId="0" borderId="0" xfId="55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8" applyFont="1" applyFill="1" applyAlignment="1" applyProtection="1">
      <alignment vertical="center" wrapText="1"/>
    </xf>
    <xf numFmtId="0" fontId="21" fillId="0" borderId="0" xfId="50" applyProtection="1"/>
    <xf numFmtId="0" fontId="5" fillId="0" borderId="0" xfId="54" applyFont="1" applyFill="1" applyBorder="1" applyAlignment="1" applyProtection="1">
      <alignment horizontal="left" vertical="center" wrapText="1" indent="1"/>
    </xf>
    <xf numFmtId="4" fontId="5" fillId="0" borderId="0" xfId="36" applyFont="1" applyFill="1" applyBorder="1" applyAlignment="1" applyProtection="1">
      <alignment horizontal="right" vertical="center" wrapText="1"/>
    </xf>
    <xf numFmtId="0" fontId="19" fillId="8" borderId="0" xfId="58" applyFont="1" applyFill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vertical="center" wrapText="1"/>
    </xf>
    <xf numFmtId="0" fontId="0" fillId="0" borderId="5" xfId="54" applyFont="1" applyFill="1" applyBorder="1" applyAlignment="1" applyProtection="1">
      <alignment vertical="center" wrapText="1"/>
    </xf>
    <xf numFmtId="0" fontId="56" fillId="0" borderId="0" xfId="55" applyFont="1" applyAlignment="1" applyProtection="1">
      <alignment horizontal="center" vertical="center" wrapText="1"/>
    </xf>
    <xf numFmtId="0" fontId="0" fillId="0" borderId="0" xfId="54" applyFont="1" applyFill="1" applyBorder="1" applyAlignment="1" applyProtection="1">
      <alignment vertical="center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2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8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40"/>
    <xf numFmtId="0" fontId="5" fillId="0" borderId="0" xfId="46" applyNumberFormat="1" applyFont="1">
      <alignment vertical="top"/>
    </xf>
    <xf numFmtId="0" fontId="0" fillId="0" borderId="0" xfId="58" applyFont="1" applyFill="1" applyAlignment="1" applyProtection="1">
      <alignment vertical="center" wrapText="1"/>
    </xf>
    <xf numFmtId="0" fontId="27" fillId="0" borderId="0" xfId="58" applyFont="1" applyFill="1" applyAlignment="1" applyProtection="1">
      <alignment horizontal="center" vertical="center" wrapText="1"/>
    </xf>
    <xf numFmtId="0" fontId="27" fillId="0" borderId="0" xfId="52" applyFont="1" applyAlignment="1" applyProtection="1">
      <alignment horizontal="center" vertical="center"/>
    </xf>
    <xf numFmtId="0" fontId="31" fillId="0" borderId="0" xfId="58" applyFont="1" applyFill="1" applyBorder="1" applyAlignment="1" applyProtection="1">
      <alignment horizontal="center" vertical="center" wrapText="1"/>
    </xf>
    <xf numFmtId="0" fontId="18" fillId="0" borderId="0" xfId="22" applyFont="1" applyFill="1" applyBorder="1" applyAlignment="1" applyProtection="1">
      <alignment horizontal="left" vertical="top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2" applyFont="1" applyAlignment="1" applyProtection="1">
      <alignment horizontal="center" vertical="center"/>
    </xf>
    <xf numFmtId="49" fontId="19" fillId="8" borderId="0" xfId="58" applyNumberFormat="1" applyFont="1" applyFill="1" applyAlignment="1" applyProtection="1">
      <alignment horizontal="center" vertical="center" wrapText="1"/>
    </xf>
    <xf numFmtId="0" fontId="5" fillId="0" borderId="27" xfId="52" applyFont="1" applyFill="1" applyBorder="1" applyAlignment="1" applyProtection="1">
      <alignment horizontal="center" vertical="center" wrapText="1"/>
    </xf>
    <xf numFmtId="0" fontId="5" fillId="7" borderId="27" xfId="55" applyFont="1" applyFill="1" applyBorder="1" applyAlignment="1" applyProtection="1">
      <alignment horizontal="center" vertical="center"/>
    </xf>
    <xf numFmtId="49" fontId="5" fillId="7" borderId="27" xfId="55" applyNumberFormat="1" applyFont="1" applyFill="1" applyBorder="1" applyAlignment="1" applyProtection="1">
      <alignment horizontal="center" vertical="center" wrapText="1"/>
    </xf>
    <xf numFmtId="49" fontId="5" fillId="0" borderId="27" xfId="55" applyNumberFormat="1" applyFont="1" applyFill="1" applyBorder="1" applyAlignment="1" applyProtection="1">
      <alignment horizontal="center" vertical="center" wrapText="1"/>
    </xf>
    <xf numFmtId="0" fontId="5" fillId="0" borderId="27" xfId="35" applyFont="1" applyFill="1" applyBorder="1" applyAlignment="1" applyProtection="1">
      <alignment horizontal="center" vertical="center" wrapText="1"/>
    </xf>
    <xf numFmtId="0" fontId="5" fillId="0" borderId="27" xfId="58" applyFont="1" applyFill="1" applyBorder="1" applyAlignment="1" applyProtection="1">
      <alignment horizontal="center" vertical="center" wrapText="1"/>
    </xf>
    <xf numFmtId="49" fontId="5" fillId="0" borderId="27" xfId="52" applyNumberFormat="1" applyFont="1" applyFill="1" applyBorder="1" applyAlignment="1" applyProtection="1">
      <alignment horizontal="left" vertical="center" wrapText="1"/>
    </xf>
    <xf numFmtId="49" fontId="5" fillId="9" borderId="27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2" applyFont="1"/>
    <xf numFmtId="0" fontId="5" fillId="0" borderId="0" xfId="34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6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6" applyNumberFormat="1" applyFont="1" applyFill="1" applyAlignment="1" applyProtection="1">
      <alignment vertical="center" wrapText="1"/>
    </xf>
    <xf numFmtId="0" fontId="5" fillId="0" borderId="0" xfId="56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8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8" applyFont="1" applyFill="1" applyBorder="1" applyAlignment="1" applyProtection="1">
      <alignment horizontal="center" vertical="center" wrapText="1"/>
    </xf>
    <xf numFmtId="0" fontId="5" fillId="0" borderId="0" xfId="58" applyFont="1" applyFill="1" applyBorder="1" applyAlignment="1" applyProtection="1">
      <alignment vertical="center" wrapText="1"/>
    </xf>
    <xf numFmtId="0" fontId="5" fillId="0" borderId="0" xfId="58" applyFont="1" applyFill="1" applyBorder="1" applyAlignment="1" applyProtection="1">
      <alignment horizontal="right" vertical="center" wrapText="1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52" applyFont="1" applyFill="1" applyAlignment="1" applyProtection="1">
      <alignment horizontal="center" vertical="center"/>
    </xf>
    <xf numFmtId="0" fontId="5" fillId="0" borderId="0" xfId="52" applyFont="1" applyFill="1" applyProtection="1"/>
    <xf numFmtId="0" fontId="31" fillId="0" borderId="0" xfId="52" applyFont="1" applyFill="1" applyBorder="1" applyAlignment="1" applyProtection="1">
      <alignment horizontal="center" vertical="center"/>
    </xf>
    <xf numFmtId="0" fontId="5" fillId="0" borderId="0" xfId="52" applyFont="1" applyFill="1" applyBorder="1" applyProtection="1"/>
    <xf numFmtId="0" fontId="5" fillId="0" borderId="27" xfId="52" applyFont="1" applyFill="1" applyBorder="1" applyAlignment="1" applyProtection="1">
      <alignment horizontal="center" vertical="center"/>
    </xf>
    <xf numFmtId="0" fontId="31" fillId="0" borderId="0" xfId="52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52" applyFont="1" applyFill="1" applyAlignment="1" applyProtection="1">
      <alignment horizontal="center" vertical="center"/>
    </xf>
    <xf numFmtId="0" fontId="27" fillId="0" borderId="0" xfId="52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5" applyFont="1" applyFill="1" applyAlignment="1" applyProtection="1">
      <alignment vertical="center" wrapText="1"/>
    </xf>
    <xf numFmtId="0" fontId="5" fillId="0" borderId="0" xfId="55" applyFont="1" applyFill="1" applyAlignment="1" applyProtection="1">
      <alignment vertical="center" wrapText="1"/>
    </xf>
    <xf numFmtId="0" fontId="5" fillId="0" borderId="0" xfId="55" applyFont="1" applyFill="1" applyBorder="1" applyAlignment="1" applyProtection="1">
      <alignment vertical="center" wrapText="1"/>
    </xf>
    <xf numFmtId="0" fontId="5" fillId="0" borderId="0" xfId="55" applyFont="1" applyFill="1" applyBorder="1" applyAlignment="1" applyProtection="1">
      <alignment horizontal="right" vertical="center" wrapText="1" indent="1"/>
    </xf>
    <xf numFmtId="14" fontId="10" fillId="0" borderId="0" xfId="55" applyNumberFormat="1" applyFont="1" applyFill="1" applyBorder="1" applyAlignment="1" applyProtection="1">
      <alignment horizontal="center" vertical="center" wrapText="1"/>
    </xf>
    <xf numFmtId="0" fontId="10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55" applyFont="1" applyFill="1" applyBorder="1" applyAlignment="1" applyProtection="1">
      <alignment horizontal="right" vertical="center" wrapText="1" indent="1"/>
    </xf>
    <xf numFmtId="0" fontId="22" fillId="0" borderId="0" xfId="55" applyFont="1" applyFill="1" applyAlignment="1" applyProtection="1">
      <alignment horizontal="center" vertical="center" wrapText="1"/>
    </xf>
    <xf numFmtId="0" fontId="5" fillId="0" borderId="0" xfId="55" applyNumberFormat="1" applyFont="1" applyFill="1" applyBorder="1" applyAlignment="1" applyProtection="1">
      <alignment horizontal="right" vertical="center" wrapText="1" indent="1"/>
    </xf>
    <xf numFmtId="0" fontId="0" fillId="0" borderId="0" xfId="55" applyNumberFormat="1" applyFont="1" applyFill="1" applyBorder="1" applyAlignment="1" applyProtection="1">
      <alignment horizontal="right" vertical="center" wrapText="1" indent="1"/>
    </xf>
    <xf numFmtId="49" fontId="5" fillId="0" borderId="0" xfId="55" applyNumberFormat="1" applyFont="1" applyFill="1" applyBorder="1" applyAlignment="1" applyProtection="1">
      <alignment horizontal="right" vertical="center" wrapText="1" indent="1"/>
    </xf>
    <xf numFmtId="0" fontId="10" fillId="0" borderId="0" xfId="55" applyFont="1" applyFill="1" applyAlignment="1" applyProtection="1">
      <alignment horizontal="center" vertical="center" wrapText="1"/>
    </xf>
    <xf numFmtId="0" fontId="56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right" vertical="center"/>
    </xf>
    <xf numFmtId="0" fontId="7" fillId="0" borderId="0" xfId="55" applyFont="1" applyFill="1" applyBorder="1" applyAlignment="1" applyProtection="1">
      <alignment vertical="center" wrapText="1"/>
    </xf>
    <xf numFmtId="0" fontId="24" fillId="0" borderId="0" xfId="55" applyFont="1" applyFill="1" applyBorder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center" vertical="center" wrapText="1"/>
    </xf>
    <xf numFmtId="14" fontId="5" fillId="0" borderId="0" xfId="55" applyNumberFormat="1" applyFont="1" applyFill="1" applyBorder="1" applyAlignment="1" applyProtection="1">
      <alignment horizontal="center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2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1" xfId="45" applyFont="1" applyFill="1" applyBorder="1" applyAlignment="1" applyProtection="1">
      <alignment vertical="center" wrapText="1"/>
    </xf>
    <xf numFmtId="49" fontId="23" fillId="0" borderId="32" xfId="45" applyFont="1" applyFill="1" applyBorder="1" applyAlignment="1" applyProtection="1">
      <alignment vertical="center" wrapText="1"/>
    </xf>
    <xf numFmtId="49" fontId="23" fillId="0" borderId="32" xfId="45" applyFont="1" applyFill="1" applyBorder="1" applyAlignment="1" applyProtection="1">
      <alignment horizontal="center" vertical="center" wrapText="1"/>
    </xf>
    <xf numFmtId="49" fontId="11" fillId="0" borderId="0" xfId="32" applyNumberFormat="1" applyFont="1" applyFill="1" applyBorder="1" applyAlignment="1" applyProtection="1">
      <alignment wrapText="1"/>
    </xf>
    <xf numFmtId="49" fontId="11" fillId="0" borderId="0" xfId="32" applyNumberFormat="1" applyFont="1" applyFill="1" applyBorder="1" applyAlignment="1" applyProtection="1">
      <alignment horizontal="left" wrapText="1"/>
    </xf>
    <xf numFmtId="49" fontId="23" fillId="0" borderId="33" xfId="45" applyFont="1" applyFill="1" applyBorder="1" applyAlignment="1" applyProtection="1">
      <alignment vertical="center" wrapText="1"/>
    </xf>
    <xf numFmtId="49" fontId="56" fillId="0" borderId="0" xfId="0" applyFont="1" applyFill="1" applyProtection="1">
      <alignment vertical="top"/>
    </xf>
    <xf numFmtId="49" fontId="0" fillId="0" borderId="34" xfId="0" applyFill="1" applyBorder="1" applyProtection="1">
      <alignment vertical="top"/>
    </xf>
    <xf numFmtId="49" fontId="0" fillId="0" borderId="35" xfId="0" applyFill="1" applyBorder="1" applyProtection="1">
      <alignment vertical="top"/>
    </xf>
    <xf numFmtId="49" fontId="14" fillId="0" borderId="36" xfId="45" applyFont="1" applyFill="1" applyBorder="1" applyAlignment="1" applyProtection="1">
      <alignment wrapText="1"/>
    </xf>
    <xf numFmtId="49" fontId="0" fillId="0" borderId="37" xfId="0" applyFill="1" applyBorder="1" applyProtection="1">
      <alignment vertical="top"/>
    </xf>
    <xf numFmtId="49" fontId="0" fillId="0" borderId="9" xfId="0" applyFill="1" applyBorder="1" applyProtection="1">
      <alignment vertical="top"/>
    </xf>
    <xf numFmtId="49" fontId="14" fillId="0" borderId="0" xfId="45" applyFont="1" applyFill="1" applyBorder="1" applyAlignment="1" applyProtection="1">
      <alignment wrapText="1"/>
    </xf>
    <xf numFmtId="49" fontId="20" fillId="0" borderId="10" xfId="45" applyFont="1" applyFill="1" applyBorder="1" applyAlignment="1" applyProtection="1">
      <alignment horizontal="left" vertical="center" wrapText="1"/>
    </xf>
    <xf numFmtId="49" fontId="20" fillId="0" borderId="0" xfId="45" applyFont="1" applyFill="1" applyBorder="1" applyAlignment="1" applyProtection="1">
      <alignment horizontal="left" vertical="center" wrapText="1"/>
    </xf>
    <xf numFmtId="49" fontId="14" fillId="0" borderId="10" xfId="45" applyFont="1" applyFill="1" applyBorder="1" applyAlignment="1" applyProtection="1">
      <alignment wrapText="1"/>
    </xf>
    <xf numFmtId="0" fontId="14" fillId="0" borderId="0" xfId="51" applyFont="1" applyFill="1" applyBorder="1" applyAlignment="1" applyProtection="1">
      <alignment horizontal="right" vertical="top" wrapText="1"/>
    </xf>
    <xf numFmtId="49" fontId="14" fillId="0" borderId="0" xfId="45" applyFont="1" applyFill="1" applyBorder="1" applyAlignment="1" applyProtection="1">
      <alignment horizontal="right" wrapText="1"/>
    </xf>
    <xf numFmtId="49" fontId="0" fillId="0" borderId="38" xfId="0" applyFill="1" applyBorder="1" applyProtection="1">
      <alignment vertical="top"/>
    </xf>
    <xf numFmtId="49" fontId="0" fillId="0" borderId="39" xfId="0" applyFill="1" applyBorder="1" applyProtection="1">
      <alignment vertical="top"/>
    </xf>
    <xf numFmtId="49" fontId="20" fillId="0" borderId="40" xfId="45" applyFont="1" applyFill="1" applyBorder="1" applyAlignment="1" applyProtection="1">
      <alignment horizontal="left" vertical="center" wrapText="1"/>
    </xf>
    <xf numFmtId="49" fontId="20" fillId="0" borderId="41" xfId="45" applyFont="1" applyFill="1" applyBorder="1" applyAlignment="1" applyProtection="1">
      <alignment horizontal="left" vertical="center" wrapText="1"/>
    </xf>
    <xf numFmtId="49" fontId="32" fillId="2" borderId="6" xfId="41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41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41" applyNumberFormat="1" applyFont="1" applyFill="1" applyBorder="1" applyAlignment="1" applyProtection="1">
      <alignment horizontal="center" vertical="center" wrapText="1"/>
    </xf>
    <xf numFmtId="49" fontId="32" fillId="14" borderId="6" xfId="41" applyNumberFormat="1" applyFont="1" applyFill="1" applyBorder="1" applyAlignment="1" applyProtection="1">
      <alignment horizontal="center" vertical="center" wrapText="1"/>
    </xf>
    <xf numFmtId="49" fontId="0" fillId="2" borderId="42" xfId="0" applyFill="1" applyBorder="1" applyAlignment="1" applyProtection="1">
      <alignment horizontal="left" vertical="center" wrapText="1"/>
      <protection locked="0"/>
    </xf>
    <xf numFmtId="49" fontId="0" fillId="0" borderId="42" xfId="0" applyFill="1" applyBorder="1" applyAlignment="1" applyProtection="1">
      <alignment horizontal="left" vertical="center" wrapText="1"/>
    </xf>
    <xf numFmtId="0" fontId="0" fillId="0" borderId="42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9"/>
    <xf numFmtId="49" fontId="5" fillId="0" borderId="0" xfId="43">
      <alignment vertical="top"/>
    </xf>
    <xf numFmtId="0" fontId="38" fillId="0" borderId="0" xfId="55" applyFont="1" applyFill="1" applyAlignment="1" applyProtection="1">
      <alignment vertical="top" wrapText="1"/>
    </xf>
    <xf numFmtId="0" fontId="38" fillId="0" borderId="0" xfId="55" applyFont="1" applyFill="1" applyAlignment="1" applyProtection="1">
      <alignment horizontal="right" vertical="top" wrapText="1"/>
    </xf>
    <xf numFmtId="0" fontId="56" fillId="0" borderId="0" xfId="55" applyFont="1" applyFill="1" applyBorder="1" applyAlignment="1" applyProtection="1">
      <alignment horizontal="right" vertical="center" wrapText="1" indent="1"/>
    </xf>
    <xf numFmtId="49" fontId="56" fillId="0" borderId="0" xfId="55" applyNumberFormat="1" applyFont="1" applyFill="1" applyBorder="1" applyAlignment="1" applyProtection="1">
      <alignment horizontal="center" vertical="center" wrapText="1"/>
    </xf>
    <xf numFmtId="0" fontId="31" fillId="0" borderId="0" xfId="58" applyFont="1" applyFill="1" applyAlignment="1" applyProtection="1">
      <alignment horizontal="center" vertical="center" wrapText="1"/>
    </xf>
    <xf numFmtId="0" fontId="30" fillId="0" borderId="0" xfId="58" applyFont="1" applyFill="1" applyAlignment="1" applyProtection="1">
      <alignment vertical="center" wrapText="1"/>
    </xf>
    <xf numFmtId="4" fontId="0" fillId="0" borderId="0" xfId="36" applyFont="1" applyFill="1" applyBorder="1" applyAlignment="1" applyProtection="1">
      <alignment horizontal="center" vertical="center" wrapText="1"/>
    </xf>
    <xf numFmtId="4" fontId="5" fillId="0" borderId="0" xfId="36" applyFont="1" applyFill="1" applyBorder="1" applyAlignment="1" applyProtection="1">
      <alignment horizontal="center" vertical="center" wrapText="1"/>
    </xf>
    <xf numFmtId="0" fontId="43" fillId="0" borderId="0" xfId="58" applyFont="1" applyFill="1" applyAlignment="1" applyProtection="1">
      <alignment vertical="center" wrapText="1"/>
    </xf>
    <xf numFmtId="0" fontId="8" fillId="0" borderId="0" xfId="58" applyFont="1" applyFill="1" applyAlignment="1" applyProtection="1">
      <alignment vertical="center" wrapText="1"/>
    </xf>
    <xf numFmtId="0" fontId="44" fillId="0" borderId="0" xfId="58" applyFont="1" applyFill="1" applyAlignment="1" applyProtection="1">
      <alignment horizontal="center" vertical="center" wrapText="1"/>
    </xf>
    <xf numFmtId="0" fontId="35" fillId="0" borderId="0" xfId="44" applyNumberFormat="1" applyAlignment="1">
      <alignment vertical="center"/>
    </xf>
    <xf numFmtId="0" fontId="56" fillId="0" borderId="0" xfId="44" applyNumberFormat="1" applyFont="1" applyAlignment="1">
      <alignment vertical="center"/>
    </xf>
    <xf numFmtId="0" fontId="5" fillId="0" borderId="0" xfId="48" applyFont="1" applyFill="1" applyBorder="1" applyAlignment="1" applyProtection="1">
      <alignment vertical="center" wrapText="1"/>
    </xf>
    <xf numFmtId="0" fontId="5" fillId="0" borderId="0" xfId="48" applyNumberFormat="1" applyFont="1" applyFill="1" applyBorder="1" applyAlignment="1" applyProtection="1">
      <alignment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5" fillId="0" borderId="0" xfId="48" applyFont="1" applyFill="1" applyBorder="1" applyAlignment="1" applyProtection="1">
      <alignment horizontal="center" vertical="center" wrapText="1"/>
    </xf>
    <xf numFmtId="0" fontId="5" fillId="0" borderId="0" xfId="35" applyNumberFormat="1" applyFont="1" applyFill="1" applyBorder="1" applyAlignment="1" applyProtection="1">
      <alignment horizontal="center" vertical="center" wrapText="1"/>
    </xf>
    <xf numFmtId="0" fontId="35" fillId="0" borderId="0" xfId="44" applyNumberFormat="1" applyFill="1" applyAlignment="1" applyProtection="1">
      <alignment vertical="center"/>
    </xf>
    <xf numFmtId="49" fontId="5" fillId="0" borderId="0" xfId="43" applyFill="1" applyProtection="1">
      <alignment vertical="top"/>
    </xf>
    <xf numFmtId="0" fontId="57" fillId="0" borderId="0" xfId="39" applyFont="1" applyFill="1" applyProtection="1"/>
    <xf numFmtId="0" fontId="7" fillId="0" borderId="6" xfId="38" applyFont="1" applyBorder="1" applyAlignment="1" applyProtection="1">
      <alignment horizontal="justify" vertical="center" wrapText="1"/>
    </xf>
    <xf numFmtId="0" fontId="5" fillId="0" borderId="6" xfId="38" applyFont="1" applyBorder="1" applyAlignment="1" applyProtection="1">
      <alignment horizontal="justify" vertical="center" wrapText="1"/>
    </xf>
    <xf numFmtId="168" fontId="5" fillId="0" borderId="5" xfId="35" applyNumberFormat="1" applyFont="1" applyFill="1" applyBorder="1" applyAlignment="1" applyProtection="1">
      <alignment horizontal="center" vertical="center" wrapText="1"/>
    </xf>
    <xf numFmtId="49" fontId="7" fillId="10" borderId="11" xfId="43" applyFont="1" applyFill="1" applyBorder="1" applyAlignment="1" applyProtection="1">
      <alignment horizontal="right" vertical="center" wrapText="1"/>
    </xf>
    <xf numFmtId="49" fontId="39" fillId="10" borderId="12" xfId="43" applyFont="1" applyFill="1" applyBorder="1" applyAlignment="1" applyProtection="1">
      <alignment horizontal="left" vertical="center" indent="2"/>
    </xf>
    <xf numFmtId="49" fontId="5" fillId="10" borderId="12" xfId="43" applyFont="1" applyFill="1" applyBorder="1" applyAlignment="1" applyProtection="1">
      <alignment horizontal="right" vertical="center" wrapText="1"/>
    </xf>
    <xf numFmtId="49" fontId="5" fillId="10" borderId="13" xfId="43" applyFont="1" applyFill="1" applyBorder="1" applyAlignment="1" applyProtection="1">
      <alignment horizontal="right" vertical="center" wrapText="1"/>
    </xf>
    <xf numFmtId="0" fontId="56" fillId="0" borderId="0" xfId="58" applyFont="1" applyFill="1" applyAlignment="1" applyProtection="1">
      <alignment vertical="center" wrapText="1"/>
    </xf>
    <xf numFmtId="49" fontId="5" fillId="7" borderId="5" xfId="58" applyNumberFormat="1" applyFont="1" applyFill="1" applyBorder="1" applyAlignment="1" applyProtection="1">
      <alignment horizontal="center" vertical="center" wrapText="1"/>
    </xf>
    <xf numFmtId="49" fontId="39" fillId="10" borderId="12" xfId="43" applyFont="1" applyFill="1" applyBorder="1" applyAlignment="1" applyProtection="1">
      <alignment horizontal="left" vertical="center" indent="1"/>
    </xf>
    <xf numFmtId="0" fontId="56" fillId="0" borderId="0" xfId="44" applyNumberFormat="1" applyFont="1" applyFill="1" applyAlignment="1" applyProtection="1">
      <alignment vertical="center"/>
    </xf>
    <xf numFmtId="49" fontId="27" fillId="0" borderId="5" xfId="35" applyNumberFormat="1" applyFont="1" applyFill="1" applyBorder="1" applyAlignment="1" applyProtection="1">
      <alignment horizontal="center" vertical="center" wrapText="1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49" fontId="7" fillId="10" borderId="12" xfId="43" applyFont="1" applyFill="1" applyBorder="1" applyAlignment="1" applyProtection="1">
      <alignment horizontal="right" vertical="center" wrapText="1"/>
    </xf>
    <xf numFmtId="49" fontId="7" fillId="10" borderId="13" xfId="43" applyFont="1" applyFill="1" applyBorder="1" applyAlignment="1" applyProtection="1">
      <alignment horizontal="right" vertical="center" wrapText="1"/>
    </xf>
    <xf numFmtId="49" fontId="5" fillId="0" borderId="0" xfId="56" applyNumberFormat="1" applyFont="1" applyFill="1" applyBorder="1" applyAlignment="1" applyProtection="1">
      <alignment vertical="center" wrapText="1"/>
    </xf>
    <xf numFmtId="49" fontId="5" fillId="0" borderId="14" xfId="35" applyNumberFormat="1" applyFont="1" applyFill="1" applyBorder="1" applyAlignment="1" applyProtection="1">
      <alignment horizontal="center" vertical="center" wrapText="1"/>
    </xf>
    <xf numFmtId="49" fontId="5" fillId="0" borderId="15" xfId="35" applyNumberFormat="1" applyFont="1" applyFill="1" applyBorder="1" applyAlignment="1" applyProtection="1">
      <alignment horizontal="center" vertical="center" wrapText="1"/>
    </xf>
    <xf numFmtId="0" fontId="5" fillId="12" borderId="7" xfId="52" applyFont="1" applyFill="1" applyBorder="1" applyAlignment="1">
      <alignment horizontal="center" vertical="center"/>
    </xf>
    <xf numFmtId="0" fontId="5" fillId="12" borderId="16" xfId="52" applyFont="1" applyFill="1" applyBorder="1" applyAlignment="1">
      <alignment horizontal="center" vertical="center"/>
    </xf>
    <xf numFmtId="0" fontId="5" fillId="10" borderId="11" xfId="35" applyNumberFormat="1" applyFont="1" applyFill="1" applyBorder="1" applyAlignment="1" applyProtection="1">
      <alignment horizontal="center" vertical="center" wrapText="1"/>
    </xf>
    <xf numFmtId="49" fontId="5" fillId="10" borderId="12" xfId="56" applyNumberFormat="1" applyFont="1" applyFill="1" applyBorder="1" applyAlignment="1" applyProtection="1">
      <alignment horizontal="center" vertical="center" wrapText="1"/>
    </xf>
    <xf numFmtId="49" fontId="5" fillId="10" borderId="12" xfId="35" applyNumberFormat="1" applyFont="1" applyFill="1" applyBorder="1" applyAlignment="1" applyProtection="1">
      <alignment horizontal="center" vertical="center" wrapText="1"/>
    </xf>
    <xf numFmtId="49" fontId="35" fillId="10" borderId="12" xfId="44" applyNumberFormat="1" applyFill="1" applyBorder="1" applyAlignment="1" applyProtection="1">
      <alignment horizontal="left" vertical="center"/>
    </xf>
    <xf numFmtId="0" fontId="35" fillId="10" borderId="13" xfId="44" applyNumberFormat="1" applyFill="1" applyBorder="1" applyAlignment="1" applyProtection="1">
      <alignment vertical="center"/>
    </xf>
    <xf numFmtId="0" fontId="56" fillId="10" borderId="17" xfId="58" applyFont="1" applyFill="1" applyBorder="1" applyAlignment="1" applyProtection="1">
      <alignment horizontal="center" vertical="center" wrapText="1"/>
    </xf>
    <xf numFmtId="0" fontId="56" fillId="10" borderId="18" xfId="58" applyFont="1" applyFill="1" applyBorder="1" applyAlignment="1" applyProtection="1">
      <alignment horizontal="center" vertical="center" wrapText="1"/>
    </xf>
    <xf numFmtId="49" fontId="56" fillId="10" borderId="18" xfId="58" applyNumberFormat="1" applyFont="1" applyFill="1" applyBorder="1" applyAlignment="1" applyProtection="1">
      <alignment horizontal="left" vertical="center" wrapText="1"/>
    </xf>
    <xf numFmtId="49" fontId="56" fillId="10" borderId="19" xfId="58" applyNumberFormat="1" applyFont="1" applyFill="1" applyBorder="1" applyAlignment="1" applyProtection="1">
      <alignment horizontal="left" vertical="center" wrapText="1"/>
    </xf>
    <xf numFmtId="49" fontId="39" fillId="10" borderId="12" xfId="0" applyFont="1" applyFill="1" applyBorder="1" applyAlignment="1" applyProtection="1">
      <alignment horizontal="left" vertical="center" indent="1"/>
    </xf>
    <xf numFmtId="49" fontId="56" fillId="0" borderId="0" xfId="56" applyNumberFormat="1" applyFont="1" applyFill="1" applyBorder="1" applyAlignment="1" applyProtection="1">
      <alignment horizontal="center" vertical="center" wrapText="1"/>
    </xf>
    <xf numFmtId="3" fontId="56" fillId="0" borderId="0" xfId="57" applyNumberFormat="1" applyFont="1" applyFill="1" applyBorder="1" applyAlignment="1" applyProtection="1">
      <alignment horizontal="center" vertical="center" wrapText="1"/>
    </xf>
    <xf numFmtId="49" fontId="39" fillId="10" borderId="13" xfId="43" applyFont="1" applyFill="1" applyBorder="1" applyAlignment="1" applyProtection="1">
      <alignment horizontal="left" vertical="center" indent="1"/>
    </xf>
    <xf numFmtId="49" fontId="58" fillId="0" borderId="5" xfId="39" applyNumberFormat="1" applyFont="1" applyFill="1" applyBorder="1" applyAlignment="1" applyProtection="1">
      <alignment horizontal="left" vertical="center" wrapText="1" indent="1"/>
    </xf>
    <xf numFmtId="49" fontId="58" fillId="9" borderId="5" xfId="39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4" applyNumberFormat="1" applyAlignment="1" applyProtection="1">
      <alignment vertical="center"/>
    </xf>
    <xf numFmtId="0" fontId="56" fillId="0" borderId="0" xfId="44" applyNumberFormat="1" applyFont="1" applyAlignment="1" applyProtection="1">
      <alignment vertical="center"/>
    </xf>
    <xf numFmtId="0" fontId="5" fillId="0" borderId="0" xfId="44" applyNumberFormat="1" applyFont="1" applyBorder="1" applyAlignment="1" applyProtection="1">
      <alignment vertical="center"/>
    </xf>
    <xf numFmtId="0" fontId="59" fillId="0" borderId="0" xfId="44" applyNumberFormat="1" applyFont="1" applyAlignment="1" applyProtection="1">
      <alignment vertical="center"/>
    </xf>
    <xf numFmtId="0" fontId="41" fillId="0" borderId="0" xfId="44" applyNumberFormat="1" applyFont="1" applyAlignment="1" applyProtection="1">
      <alignment vertical="center"/>
    </xf>
    <xf numFmtId="0" fontId="41" fillId="0" borderId="0" xfId="44" applyNumberFormat="1" applyFont="1" applyBorder="1" applyAlignment="1" applyProtection="1">
      <alignment vertical="center"/>
    </xf>
    <xf numFmtId="0" fontId="59" fillId="0" borderId="0" xfId="44" applyNumberFormat="1" applyFont="1" applyBorder="1" applyAlignment="1" applyProtection="1">
      <alignment vertical="center"/>
    </xf>
    <xf numFmtId="0" fontId="21" fillId="0" borderId="0" xfId="44" applyNumberFormat="1" applyFont="1" applyBorder="1" applyAlignment="1" applyProtection="1">
      <alignment vertical="center"/>
    </xf>
    <xf numFmtId="0" fontId="60" fillId="0" borderId="0" xfId="44" applyNumberFormat="1" applyFont="1" applyBorder="1" applyAlignment="1" applyProtection="1">
      <alignment horizontal="center" vertical="center"/>
    </xf>
    <xf numFmtId="0" fontId="58" fillId="15" borderId="0" xfId="39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2" xfId="0" applyNumberFormat="1" applyFill="1" applyBorder="1" applyAlignment="1" applyProtection="1">
      <alignment horizontal="center" vertical="center" wrapText="1"/>
    </xf>
    <xf numFmtId="0" fontId="5" fillId="9" borderId="27" xfId="56" applyNumberFormat="1" applyFont="1" applyFill="1" applyBorder="1" applyAlignment="1" applyProtection="1">
      <alignment horizontal="center" vertical="center" wrapText="1"/>
      <protection locked="0"/>
    </xf>
    <xf numFmtId="0" fontId="35" fillId="0" borderId="18" xfId="44" applyNumberFormat="1" applyBorder="1" applyAlignment="1" applyProtection="1">
      <alignment vertical="center"/>
    </xf>
    <xf numFmtId="49" fontId="0" fillId="10" borderId="12" xfId="0" applyFont="1" applyFill="1" applyBorder="1" applyAlignment="1" applyProtection="1">
      <alignment horizontal="right" vertical="center" wrapText="1"/>
    </xf>
    <xf numFmtId="49" fontId="0" fillId="10" borderId="13" xfId="0" applyFont="1" applyFill="1" applyBorder="1" applyAlignment="1" applyProtection="1">
      <alignment horizontal="right" vertical="center" wrapText="1"/>
    </xf>
    <xf numFmtId="0" fontId="56" fillId="0" borderId="0" xfId="58" applyFont="1" applyFill="1" applyAlignment="1" applyProtection="1">
      <alignment horizontal="center"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56" fillId="0" borderId="0" xfId="58" applyFont="1" applyFill="1" applyBorder="1" applyAlignment="1" applyProtection="1">
      <alignment vertical="center" wrapText="1"/>
    </xf>
    <xf numFmtId="0" fontId="56" fillId="0" borderId="20" xfId="44" applyNumberFormat="1" applyFont="1" applyBorder="1" applyAlignment="1">
      <alignment vertical="center"/>
    </xf>
    <xf numFmtId="0" fontId="5" fillId="0" borderId="5" xfId="52" applyFont="1" applyFill="1" applyBorder="1" applyAlignment="1" applyProtection="1">
      <alignment horizontal="center" vertical="center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2" applyNumberFormat="1" applyFont="1" applyFill="1" applyBorder="1" applyAlignment="1" applyProtection="1">
      <alignment horizontal="left" vertical="center" wrapText="1"/>
      <protection locked="0"/>
    </xf>
    <xf numFmtId="49" fontId="56" fillId="0" borderId="0" xfId="0" applyFont="1" applyFill="1" applyAlignment="1" applyProtection="1">
      <alignment vertical="top"/>
    </xf>
    <xf numFmtId="49" fontId="56" fillId="8" borderId="0" xfId="0" applyFont="1" applyFill="1" applyAlignment="1" applyProtection="1">
      <alignment vertical="top"/>
    </xf>
    <xf numFmtId="0" fontId="47" fillId="0" borderId="0" xfId="55" applyFont="1" applyFill="1" applyAlignment="1" applyProtection="1">
      <alignment vertical="center" wrapText="1"/>
    </xf>
    <xf numFmtId="0" fontId="48" fillId="0" borderId="0" xfId="55" applyFont="1" applyFill="1" applyAlignment="1" applyProtection="1">
      <alignment vertical="center" wrapText="1"/>
    </xf>
    <xf numFmtId="0" fontId="48" fillId="0" borderId="0" xfId="55" applyFont="1" applyAlignment="1" applyProtection="1">
      <alignment vertical="center" wrapText="1"/>
    </xf>
    <xf numFmtId="0" fontId="48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44" applyNumberFormat="1" applyFont="1" applyAlignment="1" applyProtection="1">
      <alignment vertical="center"/>
    </xf>
    <xf numFmtId="0" fontId="62" fillId="0" borderId="0" xfId="44" applyNumberFormat="1" applyFont="1" applyAlignment="1" applyProtection="1">
      <alignment vertical="center"/>
    </xf>
    <xf numFmtId="0" fontId="62" fillId="0" borderId="0" xfId="44" applyNumberFormat="1" applyFont="1" applyBorder="1" applyAlignment="1" applyProtection="1">
      <alignment vertical="center"/>
    </xf>
    <xf numFmtId="0" fontId="61" fillId="0" borderId="0" xfId="44" applyNumberFormat="1" applyFont="1" applyFill="1" applyAlignment="1" applyProtection="1">
      <alignment vertical="center"/>
    </xf>
    <xf numFmtId="0" fontId="61" fillId="0" borderId="0" xfId="44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8" applyFont="1" applyFill="1" applyAlignment="1" applyProtection="1">
      <alignment vertical="center" wrapText="1"/>
    </xf>
    <xf numFmtId="0" fontId="48" fillId="0" borderId="0" xfId="52" applyFont="1" applyFill="1" applyProtection="1"/>
    <xf numFmtId="0" fontId="48" fillId="0" borderId="0" xfId="52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60" fillId="0" borderId="0" xfId="0" applyFont="1" applyFill="1" applyProtection="1">
      <alignment vertical="top"/>
    </xf>
    <xf numFmtId="0" fontId="56" fillId="0" borderId="0" xfId="55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5" applyNumberFormat="1" applyFont="1" applyFill="1" applyBorder="1" applyAlignment="1" applyProtection="1">
      <alignment horizontal="justify" vertical="center" wrapText="1"/>
    </xf>
    <xf numFmtId="0" fontId="54" fillId="0" borderId="0" xfId="30" applyFill="1" applyBorder="1" applyAlignment="1" applyProtection="1">
      <alignment horizontal="left" vertical="top" wrapText="1" inden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5" xfId="58" applyFont="1" applyFill="1" applyBorder="1" applyAlignment="1" applyProtection="1">
      <alignment horizontal="center" vertical="center" wrapText="1"/>
    </xf>
    <xf numFmtId="0" fontId="5" fillId="9" borderId="27" xfId="55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3" applyFont="1" applyBorder="1" applyProtection="1">
      <alignment vertical="top"/>
    </xf>
    <xf numFmtId="49" fontId="5" fillId="0" borderId="0" xfId="43" applyFont="1" applyBorder="1" applyProtection="1">
      <alignment vertical="top"/>
    </xf>
    <xf numFmtId="49" fontId="31" fillId="0" borderId="0" xfId="43" applyFont="1" applyBorder="1" applyAlignment="1" applyProtection="1">
      <alignment horizontal="center" vertical="center"/>
    </xf>
    <xf numFmtId="49" fontId="5" fillId="0" borderId="0" xfId="43" applyBorder="1" applyProtection="1">
      <alignment vertical="top"/>
    </xf>
    <xf numFmtId="0" fontId="50" fillId="0" borderId="0" xfId="34" applyFont="1" applyFill="1" applyBorder="1" applyAlignment="1" applyProtection="1">
      <alignment vertical="center" wrapText="1"/>
    </xf>
    <xf numFmtId="49" fontId="56" fillId="0" borderId="0" xfId="44" applyFont="1">
      <alignment vertical="top"/>
    </xf>
    <xf numFmtId="49" fontId="5" fillId="0" borderId="0" xfId="43" applyFont="1">
      <alignment vertical="top"/>
    </xf>
    <xf numFmtId="49" fontId="31" fillId="0" borderId="0" xfId="43" applyFont="1" applyAlignment="1">
      <alignment horizontal="center"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5" fillId="9" borderId="5" xfId="56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6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6" applyNumberFormat="1" applyFont="1" applyFill="1" applyBorder="1" applyAlignment="1" applyProtection="1">
      <alignment horizontal="center" vertical="center" wrapText="1"/>
      <protection locked="0"/>
    </xf>
    <xf numFmtId="49" fontId="54" fillId="9" borderId="5" xfId="30" applyNumberFormat="1" applyFill="1" applyBorder="1" applyAlignment="1" applyProtection="1">
      <alignment horizontal="left" vertical="center" wrapText="1"/>
      <protection locked="0"/>
    </xf>
    <xf numFmtId="0" fontId="60" fillId="0" borderId="0" xfId="43" applyNumberFormat="1" applyFont="1">
      <alignment vertical="top"/>
    </xf>
    <xf numFmtId="49" fontId="60" fillId="0" borderId="0" xfId="43" applyNumberFormat="1" applyFont="1">
      <alignment vertical="top"/>
    </xf>
    <xf numFmtId="0" fontId="5" fillId="10" borderId="11" xfId="58" applyFont="1" applyFill="1" applyBorder="1" applyAlignment="1" applyProtection="1">
      <alignment vertical="center" wrapText="1"/>
    </xf>
    <xf numFmtId="49" fontId="39" fillId="10" borderId="12" xfId="43" applyFont="1" applyFill="1" applyBorder="1" applyAlignment="1" applyProtection="1">
      <alignment horizontal="left" vertical="center"/>
    </xf>
    <xf numFmtId="49" fontId="25" fillId="10" borderId="12" xfId="43" applyFont="1" applyFill="1" applyBorder="1" applyAlignment="1" applyProtection="1">
      <alignment horizontal="center" vertical="top"/>
    </xf>
    <xf numFmtId="49" fontId="25" fillId="10" borderId="13" xfId="43" applyFont="1" applyFill="1" applyBorder="1" applyAlignment="1" applyProtection="1">
      <alignment horizontal="center" vertical="top"/>
    </xf>
    <xf numFmtId="49" fontId="5" fillId="0" borderId="0" xfId="43" applyProtection="1">
      <alignment vertical="top"/>
    </xf>
    <xf numFmtId="49" fontId="56" fillId="0" borderId="0" xfId="0" applyFont="1">
      <alignment vertical="top"/>
    </xf>
    <xf numFmtId="49" fontId="5" fillId="0" borderId="5" xfId="43" applyBorder="1">
      <alignment vertical="top"/>
    </xf>
    <xf numFmtId="49" fontId="10" fillId="0" borderId="0" xfId="43" applyFont="1" applyFill="1" applyBorder="1" applyProtection="1">
      <alignment vertical="top"/>
    </xf>
    <xf numFmtId="49" fontId="5" fillId="0" borderId="0" xfId="43" applyFont="1" applyFill="1" applyBorder="1" applyProtection="1">
      <alignment vertical="top"/>
    </xf>
    <xf numFmtId="49" fontId="31" fillId="0" borderId="0" xfId="43" applyFont="1" applyFill="1" applyBorder="1" applyAlignment="1" applyProtection="1">
      <alignment horizontal="center" vertical="center"/>
    </xf>
    <xf numFmtId="0" fontId="5" fillId="0" borderId="0" xfId="43" applyNumberFormat="1" applyFont="1" applyFill="1" applyBorder="1" applyAlignment="1" applyProtection="1"/>
    <xf numFmtId="49" fontId="5" fillId="0" borderId="0" xfId="43" applyFill="1" applyBorder="1" applyProtection="1">
      <alignment vertical="top"/>
    </xf>
    <xf numFmtId="0" fontId="51" fillId="0" borderId="0" xfId="43" applyNumberFormat="1" applyFont="1" applyFill="1" applyBorder="1" applyAlignment="1" applyProtection="1">
      <alignment horizontal="center" vertical="center" wrapText="1"/>
    </xf>
    <xf numFmtId="0" fontId="10" fillId="0" borderId="0" xfId="43" applyNumberFormat="1" applyFont="1" applyFill="1" applyBorder="1" applyAlignment="1" applyProtection="1"/>
    <xf numFmtId="49" fontId="5" fillId="0" borderId="21" xfId="0" applyNumberFormat="1" applyFont="1" applyBorder="1" applyProtection="1">
      <alignment vertical="top"/>
    </xf>
    <xf numFmtId="49" fontId="5" fillId="0" borderId="21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6" fillId="0" borderId="0" xfId="43" applyFont="1">
      <alignment vertical="top"/>
    </xf>
    <xf numFmtId="0" fontId="60" fillId="0" borderId="0" xfId="58" applyFont="1" applyFill="1" applyAlignment="1" applyProtection="1">
      <alignment vertical="center" wrapText="1"/>
    </xf>
    <xf numFmtId="0" fontId="60" fillId="0" borderId="0" xfId="58" applyFont="1" applyFill="1" applyAlignment="1" applyProtection="1">
      <alignment horizontal="center" vertical="center" wrapText="1"/>
    </xf>
    <xf numFmtId="0" fontId="60" fillId="0" borderId="0" xfId="58" applyFont="1" applyFill="1" applyAlignment="1" applyProtection="1">
      <alignment horizontal="left" vertical="center" wrapText="1" indent="1"/>
    </xf>
    <xf numFmtId="0" fontId="60" fillId="0" borderId="0" xfId="58" applyFont="1" applyFill="1" applyAlignment="1" applyProtection="1">
      <alignment horizontal="left" vertical="center" indent="1"/>
    </xf>
    <xf numFmtId="0" fontId="60" fillId="0" borderId="0" xfId="58" applyNumberFormat="1" applyFont="1" applyFill="1" applyAlignment="1" applyProtection="1">
      <alignment horizontal="left" vertical="center" indent="1"/>
    </xf>
    <xf numFmtId="0" fontId="56" fillId="0" borderId="0" xfId="58" applyFont="1" applyFill="1" applyAlignment="1" applyProtection="1">
      <alignment horizontal="left" vertical="center" wrapText="1" indent="1"/>
    </xf>
    <xf numFmtId="0" fontId="63" fillId="0" borderId="0" xfId="58" applyFont="1" applyFill="1" applyAlignment="1" applyProtection="1">
      <alignment horizontal="left" vertical="center" wrapText="1" indent="1"/>
    </xf>
    <xf numFmtId="0" fontId="64" fillId="0" borderId="0" xfId="58" applyFont="1" applyFill="1" applyAlignment="1" applyProtection="1">
      <alignment horizontal="left" vertical="center" indent="1"/>
    </xf>
    <xf numFmtId="0" fontId="63" fillId="0" borderId="0" xfId="58" applyFont="1" applyFill="1" applyAlignment="1" applyProtection="1">
      <alignment vertical="center" wrapText="1"/>
    </xf>
    <xf numFmtId="0" fontId="60" fillId="0" borderId="0" xfId="58" applyFont="1" applyFill="1" applyAlignment="1" applyProtection="1">
      <alignment vertical="center"/>
    </xf>
    <xf numFmtId="0" fontId="60" fillId="0" borderId="0" xfId="58" applyNumberFormat="1" applyFont="1" applyFill="1" applyAlignment="1" applyProtection="1">
      <alignment vertical="center"/>
    </xf>
    <xf numFmtId="0" fontId="65" fillId="0" borderId="0" xfId="58" applyFont="1" applyFill="1" applyAlignment="1" applyProtection="1">
      <alignment vertical="center"/>
    </xf>
    <xf numFmtId="0" fontId="50" fillId="0" borderId="0" xfId="58" applyFont="1" applyFill="1" applyAlignment="1" applyProtection="1">
      <alignment vertical="center" wrapText="1"/>
    </xf>
    <xf numFmtId="0" fontId="66" fillId="0" borderId="0" xfId="58" applyFont="1" applyFill="1" applyAlignment="1" applyProtection="1">
      <alignment vertical="center"/>
    </xf>
    <xf numFmtId="0" fontId="5" fillId="0" borderId="43" xfId="58" applyFont="1" applyFill="1" applyBorder="1" applyAlignment="1" applyProtection="1">
      <alignment vertical="center" wrapText="1"/>
    </xf>
    <xf numFmtId="49" fontId="35" fillId="0" borderId="0" xfId="42" applyProtection="1">
      <alignment vertical="top"/>
    </xf>
    <xf numFmtId="49" fontId="35" fillId="0" borderId="0" xfId="42">
      <alignment vertical="top"/>
    </xf>
    <xf numFmtId="49" fontId="0" fillId="0" borderId="22" xfId="0" applyFill="1" applyBorder="1" applyProtection="1">
      <alignment vertical="top"/>
    </xf>
    <xf numFmtId="14" fontId="46" fillId="0" borderId="5" xfId="56" applyNumberFormat="1" applyFont="1" applyFill="1" applyBorder="1" applyAlignment="1" applyProtection="1">
      <alignment horizontal="center" vertical="center" wrapText="1"/>
    </xf>
    <xf numFmtId="14" fontId="5" fillId="0" borderId="5" xfId="56" applyNumberFormat="1" applyFont="1" applyFill="1" applyBorder="1" applyAlignment="1" applyProtection="1">
      <alignment horizontal="left" vertical="center" wrapText="1" indent="1"/>
    </xf>
    <xf numFmtId="49" fontId="67" fillId="10" borderId="12" xfId="43" applyFont="1" applyFill="1" applyBorder="1" applyAlignment="1" applyProtection="1">
      <alignment horizontal="center" vertical="center" wrapText="1"/>
    </xf>
    <xf numFmtId="0" fontId="27" fillId="0" borderId="0" xfId="58" applyNumberFormat="1" applyFont="1" applyFill="1" applyBorder="1" applyAlignment="1" applyProtection="1">
      <alignment horizontal="center" vertical="center" wrapText="1"/>
    </xf>
    <xf numFmtId="0" fontId="27" fillId="0" borderId="0" xfId="58" applyFont="1" applyFill="1" applyBorder="1" applyAlignment="1" applyProtection="1">
      <alignment horizontal="center" vertical="top" wrapText="1"/>
    </xf>
    <xf numFmtId="14" fontId="5" fillId="7" borderId="5" xfId="56" applyNumberFormat="1" applyFont="1" applyFill="1" applyBorder="1" applyAlignment="1" applyProtection="1">
      <alignment horizontal="left" vertical="center" wrapText="1" indent="1"/>
    </xf>
    <xf numFmtId="0" fontId="5" fillId="0" borderId="5" xfId="58" applyFont="1" applyFill="1" applyBorder="1" applyAlignment="1" applyProtection="1">
      <alignment vertical="center" wrapText="1"/>
    </xf>
    <xf numFmtId="0" fontId="5" fillId="10" borderId="12" xfId="58" applyFont="1" applyFill="1" applyBorder="1" applyAlignment="1" applyProtection="1">
      <alignment vertical="center" wrapText="1"/>
    </xf>
    <xf numFmtId="0" fontId="5" fillId="0" borderId="11" xfId="35" applyFont="1" applyFill="1" applyBorder="1" applyAlignment="1" applyProtection="1">
      <alignment horizontal="center" vertical="center" wrapText="1"/>
    </xf>
    <xf numFmtId="0" fontId="56" fillId="10" borderId="13" xfId="58" applyFont="1" applyFill="1" applyBorder="1" applyAlignment="1" applyProtection="1">
      <alignment vertical="center" wrapText="1"/>
    </xf>
    <xf numFmtId="49" fontId="5" fillId="0" borderId="5" xfId="58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8" applyNumberFormat="1" applyFont="1" applyFill="1" applyBorder="1" applyAlignment="1" applyProtection="1">
      <alignment horizontal="center" vertical="center" wrapText="1"/>
    </xf>
    <xf numFmtId="0" fontId="5" fillId="0" borderId="5" xfId="56" applyNumberFormat="1" applyFont="1" applyFill="1" applyBorder="1" applyAlignment="1" applyProtection="1">
      <alignment horizontal="center" vertical="center" wrapText="1"/>
    </xf>
    <xf numFmtId="0" fontId="68" fillId="0" borderId="0" xfId="48" applyNumberFormat="1" applyFont="1" applyFill="1" applyBorder="1" applyAlignment="1" applyProtection="1">
      <alignment horizontal="center" vertical="center" wrapText="1"/>
    </xf>
    <xf numFmtId="0" fontId="68" fillId="0" borderId="0" xfId="56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>
      <alignment horizontal="center" vertical="center"/>
    </xf>
    <xf numFmtId="0" fontId="5" fillId="0" borderId="5" xfId="58" applyNumberFormat="1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left" vertical="center" wrapText="1" indent="1"/>
    </xf>
    <xf numFmtId="0" fontId="5" fillId="0" borderId="5" xfId="58" applyNumberFormat="1" applyFont="1" applyFill="1" applyBorder="1" applyAlignment="1" applyProtection="1">
      <alignment vertical="center" wrapText="1"/>
    </xf>
    <xf numFmtId="0" fontId="5" fillId="0" borderId="5" xfId="48" applyFont="1" applyFill="1" applyBorder="1" applyAlignment="1" applyProtection="1">
      <alignment horizontal="left" vertical="center" wrapText="1" indent="2"/>
    </xf>
    <xf numFmtId="0" fontId="5" fillId="0" borderId="5" xfId="48" applyFont="1" applyFill="1" applyBorder="1" applyAlignment="1" applyProtection="1">
      <alignment horizontal="left" vertical="center" wrapText="1" indent="3"/>
    </xf>
    <xf numFmtId="0" fontId="5" fillId="0" borderId="5" xfId="48" applyFont="1" applyFill="1" applyBorder="1" applyAlignment="1" applyProtection="1">
      <alignment horizontal="left" vertical="center" wrapText="1" indent="4"/>
    </xf>
    <xf numFmtId="49" fontId="5" fillId="0" borderId="18" xfId="58" applyNumberFormat="1" applyFont="1" applyFill="1" applyBorder="1" applyAlignment="1" applyProtection="1">
      <alignment horizontal="center" vertical="center" wrapText="1"/>
    </xf>
    <xf numFmtId="0" fontId="5" fillId="0" borderId="18" xfId="48" applyFont="1" applyFill="1" applyBorder="1" applyAlignment="1" applyProtection="1">
      <alignment horizontal="left" vertical="center" wrapText="1" indent="2"/>
    </xf>
    <xf numFmtId="0" fontId="5" fillId="0" borderId="18" xfId="56" applyNumberFormat="1" applyFont="1" applyFill="1" applyBorder="1" applyAlignment="1" applyProtection="1">
      <alignment horizontal="left" vertical="center" wrapText="1"/>
    </xf>
    <xf numFmtId="49" fontId="5" fillId="0" borderId="18" xfId="58" applyNumberFormat="1" applyFont="1" applyFill="1" applyBorder="1" applyAlignment="1" applyProtection="1">
      <alignment vertical="center" wrapText="1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49" fontId="5" fillId="0" borderId="0" xfId="58" applyNumberFormat="1" applyFont="1" applyFill="1" applyBorder="1" applyAlignment="1" applyProtection="1">
      <alignment vertical="center" wrapText="1"/>
    </xf>
    <xf numFmtId="0" fontId="5" fillId="0" borderId="5" xfId="58" applyNumberFormat="1" applyFont="1" applyFill="1" applyBorder="1" applyAlignment="1" applyProtection="1">
      <alignment horizontal="left" vertical="top" wrapText="1"/>
    </xf>
    <xf numFmtId="49" fontId="68" fillId="0" borderId="0" xfId="35" applyNumberFormat="1" applyFont="1" applyFill="1" applyBorder="1" applyAlignment="1" applyProtection="1">
      <alignment horizontal="center" vertical="center" wrapText="1"/>
    </xf>
    <xf numFmtId="0" fontId="5" fillId="0" borderId="0" xfId="58" applyFont="1" applyFill="1" applyAlignment="1" applyProtection="1">
      <alignment vertical="center"/>
    </xf>
    <xf numFmtId="0" fontId="5" fillId="0" borderId="0" xfId="58" applyNumberFormat="1" applyFont="1" applyFill="1" applyAlignment="1" applyProtection="1">
      <alignment vertical="center"/>
    </xf>
    <xf numFmtId="0" fontId="5" fillId="0" borderId="20" xfId="58" applyFont="1" applyFill="1" applyBorder="1" applyAlignment="1" applyProtection="1">
      <alignment vertical="center"/>
    </xf>
    <xf numFmtId="49" fontId="0" fillId="0" borderId="22" xfId="0" applyFill="1" applyBorder="1" applyAlignment="1" applyProtection="1">
      <alignment horizontal="left" vertical="center" indent="1"/>
    </xf>
    <xf numFmtId="0" fontId="5" fillId="0" borderId="0" xfId="48" applyFont="1" applyFill="1" applyBorder="1" applyAlignment="1" applyProtection="1">
      <alignment horizontal="right" vertical="center" wrapText="1"/>
    </xf>
    <xf numFmtId="0" fontId="35" fillId="0" borderId="0" xfId="44" applyNumberFormat="1" applyFill="1" applyBorder="1" applyAlignment="1" applyProtection="1">
      <alignment horizontal="right" vertical="center"/>
    </xf>
    <xf numFmtId="49" fontId="32" fillId="0" borderId="27" xfId="56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59" applyNumberFormat="1"/>
    <xf numFmtId="0" fontId="5" fillId="7" borderId="11" xfId="56" applyNumberFormat="1" applyFont="1" applyFill="1" applyBorder="1" applyAlignment="1" applyProtection="1">
      <alignment horizontal="left" vertical="center" wrapText="1"/>
    </xf>
    <xf numFmtId="0" fontId="5" fillId="0" borderId="11" xfId="56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44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69" fillId="0" borderId="0" xfId="0" applyFont="1" applyAlignment="1">
      <alignment horizontal="left" vertical="center" wrapText="1" indent="1"/>
    </xf>
    <xf numFmtId="49" fontId="5" fillId="11" borderId="5" xfId="56" applyNumberFormat="1" applyFont="1" applyFill="1" applyBorder="1" applyAlignment="1" applyProtection="1">
      <alignment horizontal="center" vertical="center" wrapText="1"/>
    </xf>
    <xf numFmtId="0" fontId="5" fillId="0" borderId="5" xfId="35" applyFont="1" applyFill="1" applyBorder="1" applyAlignment="1" applyProtection="1">
      <alignment horizontal="center" vertical="center" wrapText="1"/>
    </xf>
    <xf numFmtId="0" fontId="5" fillId="0" borderId="0" xfId="34" applyFont="1" applyFill="1" applyBorder="1" applyAlignment="1" applyProtection="1">
      <alignment horizontal="left" vertical="center" wrapText="1"/>
    </xf>
    <xf numFmtId="49" fontId="0" fillId="0" borderId="11" xfId="0" applyNumberFormat="1" applyFont="1" applyBorder="1" applyAlignment="1">
      <alignment horizontal="center" vertical="center"/>
    </xf>
    <xf numFmtId="0" fontId="5" fillId="0" borderId="13" xfId="58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2" xfId="58" applyFont="1" applyFill="1" applyBorder="1" applyAlignment="1" applyProtection="1">
      <alignment horizontal="center" vertical="center" wrapText="1"/>
    </xf>
    <xf numFmtId="0" fontId="5" fillId="10" borderId="18" xfId="58" applyFont="1" applyFill="1" applyBorder="1" applyAlignment="1" applyProtection="1">
      <alignment vertical="center" wrapText="1"/>
    </xf>
    <xf numFmtId="0" fontId="5" fillId="0" borderId="13" xfId="58" applyFont="1" applyFill="1" applyBorder="1" applyAlignment="1" applyProtection="1">
      <alignment vertical="center" wrapText="1"/>
    </xf>
    <xf numFmtId="0" fontId="5" fillId="10" borderId="22" xfId="58" applyFont="1" applyFill="1" applyBorder="1" applyAlignment="1" applyProtection="1">
      <alignment vertical="center" wrapText="1"/>
    </xf>
    <xf numFmtId="0" fontId="0" fillId="0" borderId="11" xfId="0" applyNumberFormat="1" applyFont="1" applyBorder="1" applyAlignment="1">
      <alignment horizontal="center" vertical="center"/>
    </xf>
    <xf numFmtId="49" fontId="5" fillId="0" borderId="11" xfId="58" applyNumberFormat="1" applyFont="1" applyFill="1" applyBorder="1" applyAlignment="1" applyProtection="1">
      <alignment horizontal="left" vertical="center" wrapText="1"/>
    </xf>
    <xf numFmtId="49" fontId="54" fillId="0" borderId="5" xfId="30" applyNumberFormat="1" applyFill="1" applyBorder="1" applyAlignment="1" applyProtection="1">
      <alignment horizontal="left" vertical="center" wrapText="1"/>
    </xf>
    <xf numFmtId="49" fontId="0" fillId="0" borderId="5" xfId="56" applyNumberFormat="1" applyFont="1" applyFill="1" applyBorder="1" applyAlignment="1" applyProtection="1">
      <alignment horizontal="left" vertical="center" wrapText="1"/>
    </xf>
    <xf numFmtId="49" fontId="54" fillId="2" borderId="5" xfId="30" applyNumberFormat="1" applyFill="1" applyBorder="1" applyAlignment="1" applyProtection="1">
      <alignment horizontal="left" vertical="center" wrapText="1"/>
      <protection locked="0"/>
    </xf>
    <xf numFmtId="49" fontId="5" fillId="2" borderId="11" xfId="58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5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37">
      <alignment vertical="top"/>
    </xf>
    <xf numFmtId="168" fontId="5" fillId="0" borderId="5" xfId="58" applyNumberFormat="1" applyFont="1" applyFill="1" applyBorder="1" applyAlignment="1" applyProtection="1">
      <alignment horizontal="center" vertical="center" wrapText="1"/>
    </xf>
    <xf numFmtId="49" fontId="27" fillId="0" borderId="12" xfId="35" applyNumberFormat="1" applyFont="1" applyFill="1" applyBorder="1" applyAlignment="1" applyProtection="1">
      <alignment horizontal="center" vertical="center" wrapText="1"/>
    </xf>
    <xf numFmtId="49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center" vertical="center" wrapText="1"/>
    </xf>
    <xf numFmtId="22" fontId="5" fillId="0" borderId="0" xfId="52" applyNumberFormat="1" applyFont="1" applyAlignment="1" applyProtection="1">
      <alignment horizontal="left" vertical="center" wrapText="1"/>
    </xf>
    <xf numFmtId="49" fontId="5" fillId="7" borderId="5" xfId="56" applyNumberFormat="1" applyFont="1" applyFill="1" applyBorder="1" applyAlignment="1" applyProtection="1">
      <alignment horizontal="center" vertical="center" wrapText="1"/>
    </xf>
    <xf numFmtId="0" fontId="5" fillId="7" borderId="27" xfId="55" applyNumberFormat="1" applyFont="1" applyFill="1" applyBorder="1" applyAlignment="1" applyProtection="1">
      <alignment horizontal="center" vertical="center" wrapText="1"/>
    </xf>
    <xf numFmtId="49" fontId="31" fillId="0" borderId="5" xfId="35" applyNumberFormat="1" applyFont="1" applyFill="1" applyBorder="1" applyAlignment="1" applyProtection="1">
      <alignment horizontal="center" vertical="center" wrapText="1"/>
    </xf>
    <xf numFmtId="49" fontId="58" fillId="7" borderId="5" xfId="39" applyNumberFormat="1" applyFont="1" applyFill="1" applyBorder="1" applyAlignment="1" applyProtection="1">
      <alignment horizontal="left" vertical="center" wrapText="1" indent="1"/>
    </xf>
    <xf numFmtId="0" fontId="14" fillId="0" borderId="0" xfId="45" applyNumberFormat="1" applyFont="1" applyFill="1" applyBorder="1" applyAlignment="1" applyProtection="1">
      <alignment horizontal="justify" vertical="top" wrapText="1"/>
    </xf>
    <xf numFmtId="49" fontId="14" fillId="0" borderId="0" xfId="45" applyFont="1" applyFill="1" applyBorder="1" applyAlignment="1" applyProtection="1">
      <alignment horizontal="left" vertical="top" wrapText="1" indent="1"/>
    </xf>
    <xf numFmtId="49" fontId="14" fillId="0" borderId="8" xfId="45" applyFont="1" applyFill="1" applyBorder="1" applyAlignment="1" applyProtection="1">
      <alignment vertical="center" wrapText="1"/>
    </xf>
    <xf numFmtId="49" fontId="14" fillId="0" borderId="0" xfId="45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8" applyNumberFormat="1" applyFont="1" applyFill="1" applyBorder="1" applyAlignment="1" applyProtection="1">
      <alignment horizontal="center" vertical="center" wrapText="1"/>
    </xf>
    <xf numFmtId="0" fontId="18" fillId="13" borderId="45" xfId="28" applyNumberFormat="1" applyFont="1" applyFill="1" applyBorder="1" applyAlignment="1" applyProtection="1">
      <alignment horizontal="center" vertical="center" wrapText="1"/>
    </xf>
    <xf numFmtId="0" fontId="18" fillId="13" borderId="30" xfId="28" applyNumberFormat="1" applyFont="1" applyFill="1" applyBorder="1" applyAlignment="1" applyProtection="1">
      <alignment horizontal="center" vertical="center" wrapText="1"/>
    </xf>
    <xf numFmtId="49" fontId="14" fillId="0" borderId="8" xfId="45" applyFont="1" applyFill="1" applyBorder="1" applyAlignment="1" applyProtection="1">
      <alignment horizontal="left" vertical="center" wrapText="1"/>
    </xf>
    <xf numFmtId="49" fontId="14" fillId="0" borderId="0" xfId="45" applyFont="1" applyFill="1" applyBorder="1" applyAlignment="1" applyProtection="1">
      <alignment horizontal="left" vertical="center" wrapText="1"/>
    </xf>
    <xf numFmtId="49" fontId="25" fillId="0" borderId="0" xfId="33" applyNumberFormat="1" applyFont="1" applyFill="1" applyBorder="1" applyAlignment="1" applyProtection="1">
      <alignment horizontal="left" vertical="top" wrapText="1" indent="1"/>
    </xf>
    <xf numFmtId="0" fontId="14" fillId="0" borderId="0" xfId="45" applyNumberFormat="1" applyFont="1" applyFill="1" applyBorder="1" applyAlignment="1" applyProtection="1">
      <alignment horizontal="justify" vertical="center" wrapText="1"/>
    </xf>
    <xf numFmtId="49" fontId="14" fillId="0" borderId="0" xfId="45" applyFont="1" applyFill="1" applyBorder="1" applyAlignment="1" applyProtection="1">
      <alignment horizontal="left" wrapText="1"/>
    </xf>
    <xf numFmtId="0" fontId="18" fillId="0" borderId="0" xfId="22" applyFont="1" applyFill="1" applyBorder="1" applyAlignment="1" applyProtection="1">
      <alignment horizontal="left" vertical="center" wrapText="1"/>
    </xf>
    <xf numFmtId="49" fontId="70" fillId="0" borderId="0" xfId="31" applyNumberFormat="1" applyFont="1" applyFill="1" applyBorder="1" applyAlignment="1" applyProtection="1">
      <alignment horizontal="left" vertical="top" wrapText="1"/>
    </xf>
    <xf numFmtId="0" fontId="18" fillId="0" borderId="14" xfId="22" applyFont="1" applyFill="1" applyBorder="1" applyAlignment="1" applyProtection="1">
      <alignment horizontal="left" vertical="center" wrapText="1"/>
    </xf>
    <xf numFmtId="0" fontId="18" fillId="0" borderId="23" xfId="22" applyFont="1" applyFill="1" applyBorder="1" applyAlignment="1" applyProtection="1">
      <alignment horizontal="left" vertical="center" wrapText="1"/>
    </xf>
    <xf numFmtId="0" fontId="18" fillId="0" borderId="20" xfId="22" applyFont="1" applyFill="1" applyBorder="1" applyAlignment="1" applyProtection="1">
      <alignment horizontal="left" vertical="center" wrapText="1"/>
    </xf>
    <xf numFmtId="0" fontId="14" fillId="0" borderId="0" xfId="51" applyFont="1" applyFill="1" applyBorder="1" applyAlignment="1" applyProtection="1">
      <alignment vertical="top" wrapText="1"/>
    </xf>
    <xf numFmtId="49" fontId="54" fillId="0" borderId="0" xfId="30" applyNumberFormat="1" applyBorder="1" applyAlignment="1" applyProtection="1">
      <alignment vertical="center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5" applyNumberFormat="1" applyFont="1" applyFill="1" applyBorder="1" applyAlignment="1" applyProtection="1">
      <alignment horizontal="left" vertical="center" wrapText="1"/>
    </xf>
    <xf numFmtId="0" fontId="32" fillId="0" borderId="0" xfId="45" applyNumberFormat="1" applyFont="1" applyFill="1" applyBorder="1" applyAlignment="1" applyProtection="1">
      <alignment horizontal="justify" vertical="top" wrapText="1"/>
    </xf>
    <xf numFmtId="0" fontId="5" fillId="0" borderId="45" xfId="55" applyFont="1" applyFill="1" applyBorder="1" applyAlignment="1" applyProtection="1">
      <alignment horizontal="left" vertical="center" wrapText="1" indent="1"/>
    </xf>
    <xf numFmtId="0" fontId="5" fillId="0" borderId="0" xfId="55" applyFont="1" applyFill="1" applyAlignment="1" applyProtection="1">
      <alignment vertical="center" wrapText="1"/>
    </xf>
    <xf numFmtId="168" fontId="5" fillId="0" borderId="11" xfId="58" applyNumberFormat="1" applyFont="1" applyFill="1" applyBorder="1" applyAlignment="1" applyProtection="1">
      <alignment horizontal="center" vertical="center" wrapText="1"/>
    </xf>
    <xf numFmtId="168" fontId="5" fillId="0" borderId="13" xfId="58" applyNumberFormat="1" applyFont="1" applyFill="1" applyBorder="1" applyAlignment="1" applyProtection="1">
      <alignment horizontal="center" vertical="center" wrapText="1"/>
    </xf>
    <xf numFmtId="168" fontId="5" fillId="0" borderId="5" xfId="58" applyNumberFormat="1" applyFont="1" applyFill="1" applyBorder="1" applyAlignment="1" applyProtection="1">
      <alignment horizontal="center" vertical="center" wrapText="1"/>
    </xf>
    <xf numFmtId="49" fontId="27" fillId="0" borderId="12" xfId="35" applyNumberFormat="1" applyFont="1" applyFill="1" applyBorder="1" applyAlignment="1" applyProtection="1">
      <alignment horizontal="center" vertical="center" wrapText="1"/>
    </xf>
    <xf numFmtId="0" fontId="18" fillId="0" borderId="13" xfId="34" applyFont="1" applyFill="1" applyBorder="1" applyAlignment="1" applyProtection="1">
      <alignment horizontal="left" vertical="center" wrapText="1" indent="1"/>
    </xf>
    <xf numFmtId="0" fontId="18" fillId="0" borderId="5" xfId="34" applyFont="1" applyFill="1" applyBorder="1" applyAlignment="1" applyProtection="1">
      <alignment horizontal="left" vertical="center" wrapText="1" indent="1"/>
    </xf>
    <xf numFmtId="0" fontId="18" fillId="0" borderId="11" xfId="34" applyFont="1" applyFill="1" applyBorder="1" applyAlignment="1" applyProtection="1">
      <alignment horizontal="left" vertical="center" wrapText="1" indent="1"/>
    </xf>
    <xf numFmtId="0" fontId="5" fillId="0" borderId="0" xfId="58" applyFont="1" applyFill="1" applyBorder="1" applyAlignment="1" applyProtection="1">
      <alignment horizontal="center" vertical="center" wrapText="1"/>
    </xf>
    <xf numFmtId="49" fontId="5" fillId="0" borderId="0" xfId="56" applyNumberFormat="1" applyFont="1" applyFill="1" applyBorder="1" applyAlignment="1" applyProtection="1">
      <alignment horizontal="center" vertical="center" wrapText="1"/>
    </xf>
    <xf numFmtId="0" fontId="5" fillId="0" borderId="5" xfId="58" applyFont="1" applyFill="1" applyBorder="1" applyAlignment="1" applyProtection="1">
      <alignment horizontal="center" vertical="center" wrapText="1"/>
    </xf>
    <xf numFmtId="4" fontId="5" fillId="0" borderId="5" xfId="36" applyFont="1" applyFill="1" applyBorder="1" applyAlignment="1" applyProtection="1">
      <alignment horizontal="center" vertical="center" wrapText="1"/>
    </xf>
    <xf numFmtId="14" fontId="5" fillId="7" borderId="5" xfId="56" applyNumberFormat="1" applyFont="1" applyFill="1" applyBorder="1" applyAlignment="1" applyProtection="1">
      <alignment horizontal="left" vertical="center" wrapText="1" indent="1"/>
    </xf>
    <xf numFmtId="0" fontId="31" fillId="0" borderId="14" xfId="58" applyFont="1" applyFill="1" applyBorder="1" applyAlignment="1" applyProtection="1">
      <alignment horizontal="center" vertical="center" wrapText="1"/>
    </xf>
    <xf numFmtId="0" fontId="27" fillId="0" borderId="14" xfId="58" applyFont="1" applyFill="1" applyBorder="1" applyAlignment="1" applyProtection="1">
      <alignment horizontal="center" vertical="center" wrapText="1"/>
    </xf>
    <xf numFmtId="0" fontId="5" fillId="7" borderId="15" xfId="58" applyNumberFormat="1" applyFont="1" applyFill="1" applyBorder="1" applyAlignment="1" applyProtection="1">
      <alignment horizontal="left" vertical="center" wrapText="1" indent="1"/>
    </xf>
    <xf numFmtId="0" fontId="5" fillId="9" borderId="23" xfId="58" applyNumberFormat="1" applyFont="1" applyFill="1" applyBorder="1" applyAlignment="1" applyProtection="1">
      <alignment horizontal="left" vertical="center" wrapText="1" indent="1"/>
    </xf>
    <xf numFmtId="0" fontId="5" fillId="9" borderId="21" xfId="58" applyNumberFormat="1" applyFont="1" applyFill="1" applyBorder="1" applyAlignment="1" applyProtection="1">
      <alignment horizontal="left" vertical="center" wrapText="1" indent="1"/>
    </xf>
    <xf numFmtId="14" fontId="31" fillId="0" borderId="15" xfId="56" applyNumberFormat="1" applyFont="1" applyFill="1" applyBorder="1" applyAlignment="1" applyProtection="1">
      <alignment horizontal="center" vertical="center" wrapText="1"/>
    </xf>
    <xf numFmtId="14" fontId="31" fillId="0" borderId="23" xfId="56" applyNumberFormat="1" applyFont="1" applyFill="1" applyBorder="1" applyAlignment="1" applyProtection="1">
      <alignment horizontal="center" vertical="center" wrapText="1"/>
    </xf>
    <xf numFmtId="14" fontId="46" fillId="0" borderId="21" xfId="56" applyNumberFormat="1" applyFont="1" applyFill="1" applyBorder="1" applyAlignment="1" applyProtection="1">
      <alignment horizontal="center" vertical="center" wrapText="1"/>
    </xf>
    <xf numFmtId="49" fontId="5" fillId="7" borderId="5" xfId="56" applyNumberFormat="1" applyFont="1" applyFill="1" applyBorder="1" applyAlignment="1" applyProtection="1">
      <alignment horizontal="center" vertical="center" wrapText="1"/>
    </xf>
    <xf numFmtId="49" fontId="5" fillId="11" borderId="5" xfId="56" applyNumberFormat="1" applyFont="1" applyFill="1" applyBorder="1" applyAlignment="1" applyProtection="1">
      <alignment horizontal="center" vertical="center" wrapText="1"/>
    </xf>
    <xf numFmtId="0" fontId="58" fillId="0" borderId="5" xfId="43" applyNumberFormat="1" applyFont="1" applyBorder="1" applyAlignment="1" applyProtection="1">
      <alignment horizontal="center" vertical="center" wrapText="1"/>
    </xf>
    <xf numFmtId="49" fontId="27" fillId="0" borderId="11" xfId="35" applyNumberFormat="1" applyFont="1" applyFill="1" applyBorder="1" applyAlignment="1" applyProtection="1">
      <alignment horizontal="center" vertical="center" wrapText="1"/>
    </xf>
    <xf numFmtId="49" fontId="27" fillId="0" borderId="13" xfId="35" applyNumberFormat="1" applyFont="1" applyFill="1" applyBorder="1" applyAlignment="1" applyProtection="1">
      <alignment horizontal="center" vertical="center" wrapText="1"/>
    </xf>
    <xf numFmtId="0" fontId="5" fillId="0" borderId="29" xfId="58" applyFont="1" applyFill="1" applyBorder="1" applyAlignment="1" applyProtection="1">
      <alignment horizontal="center" vertical="center" wrapText="1"/>
    </xf>
    <xf numFmtId="0" fontId="5" fillId="0" borderId="30" xfId="5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right" vertical="center" wrapText="1"/>
    </xf>
    <xf numFmtId="49" fontId="5" fillId="7" borderId="15" xfId="56" applyNumberFormat="1" applyFont="1" applyFill="1" applyBorder="1" applyAlignment="1" applyProtection="1">
      <alignment horizontal="left" vertical="center" wrapText="1" indent="2"/>
    </xf>
    <xf numFmtId="49" fontId="5" fillId="11" borderId="23" xfId="56" applyNumberFormat="1" applyFont="1" applyFill="1" applyBorder="1" applyAlignment="1" applyProtection="1">
      <alignment horizontal="left" vertical="center" wrapText="1" indent="2"/>
    </xf>
    <xf numFmtId="49" fontId="5" fillId="11" borderId="21" xfId="56" applyNumberFormat="1" applyFont="1" applyFill="1" applyBorder="1" applyAlignment="1" applyProtection="1">
      <alignment horizontal="left" vertical="center" wrapText="1" indent="2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14" fontId="46" fillId="0" borderId="15" xfId="56" applyNumberFormat="1" applyFont="1" applyFill="1" applyBorder="1" applyAlignment="1" applyProtection="1">
      <alignment horizontal="center" vertical="center" wrapText="1"/>
    </xf>
    <xf numFmtId="14" fontId="46" fillId="0" borderId="23" xfId="56" applyNumberFormat="1" applyFont="1" applyFill="1" applyBorder="1" applyAlignment="1" applyProtection="1">
      <alignment horizontal="center" vertical="center" wrapText="1"/>
    </xf>
    <xf numFmtId="0" fontId="58" fillId="7" borderId="15" xfId="39" applyNumberFormat="1" applyFont="1" applyFill="1" applyBorder="1" applyAlignment="1" applyProtection="1">
      <alignment horizontal="left" vertical="center" wrapText="1" indent="1"/>
    </xf>
    <xf numFmtId="0" fontId="58" fillId="9" borderId="21" xfId="39" applyNumberFormat="1" applyFont="1" applyFill="1" applyBorder="1" applyAlignment="1" applyProtection="1">
      <alignment horizontal="left" vertical="center" wrapText="1" indent="1"/>
    </xf>
    <xf numFmtId="0" fontId="5" fillId="15" borderId="0" xfId="48" applyFont="1" applyFill="1" applyBorder="1" applyAlignment="1" applyProtection="1">
      <alignment horizontal="center" vertical="center" wrapText="1"/>
    </xf>
    <xf numFmtId="0" fontId="5" fillId="0" borderId="5" xfId="48" applyFont="1" applyFill="1" applyBorder="1" applyAlignment="1" applyProtection="1">
      <alignment horizontal="center" vertical="center" wrapText="1"/>
    </xf>
    <xf numFmtId="0" fontId="5" fillId="0" borderId="19" xfId="44" applyNumberFormat="1" applyFont="1" applyBorder="1" applyAlignment="1" applyProtection="1">
      <alignment horizontal="left" vertical="center" wrapText="1" indent="1"/>
    </xf>
    <xf numFmtId="0" fontId="5" fillId="0" borderId="15" xfId="44" applyNumberFormat="1" applyFont="1" applyBorder="1" applyAlignment="1" applyProtection="1">
      <alignment horizontal="left" vertical="center" wrapText="1" indent="1"/>
    </xf>
    <xf numFmtId="0" fontId="5" fillId="0" borderId="17" xfId="44" applyNumberFormat="1" applyFont="1" applyBorder="1" applyAlignment="1" applyProtection="1">
      <alignment horizontal="left" vertical="center" wrapText="1" indent="1"/>
    </xf>
    <xf numFmtId="0" fontId="5" fillId="0" borderId="25" xfId="44" applyNumberFormat="1" applyFont="1" applyBorder="1" applyAlignment="1" applyProtection="1">
      <alignment horizontal="left" vertical="center" indent="1"/>
    </xf>
    <xf numFmtId="0" fontId="5" fillId="0" borderId="21" xfId="44" applyNumberFormat="1" applyFont="1" applyBorder="1" applyAlignment="1" applyProtection="1">
      <alignment horizontal="left" vertical="center" indent="1"/>
    </xf>
    <xf numFmtId="0" fontId="5" fillId="0" borderId="26" xfId="44" applyNumberFormat="1" applyFont="1" applyBorder="1" applyAlignment="1" applyProtection="1">
      <alignment horizontal="left" vertical="center" indent="1"/>
    </xf>
    <xf numFmtId="0" fontId="35" fillId="0" borderId="0" xfId="44" applyNumberFormat="1" applyFill="1" applyBorder="1" applyAlignment="1" applyProtection="1">
      <alignment horizontal="center" vertical="center"/>
    </xf>
    <xf numFmtId="0" fontId="5" fillId="0" borderId="0" xfId="34" applyFont="1" applyFill="1" applyBorder="1" applyAlignment="1" applyProtection="1">
      <alignment horizontal="center" vertical="center" wrapText="1"/>
    </xf>
    <xf numFmtId="0" fontId="35" fillId="0" borderId="0" xfId="44" applyNumberFormat="1" applyFill="1" applyBorder="1" applyAlignment="1" applyProtection="1">
      <alignment horizontal="right" vertical="center"/>
    </xf>
    <xf numFmtId="0" fontId="5" fillId="0" borderId="0" xfId="58" applyFont="1" applyFill="1" applyAlignment="1" applyProtection="1">
      <alignment horizontal="left" vertical="top" wrapText="1"/>
    </xf>
    <xf numFmtId="0" fontId="5" fillId="0" borderId="18" xfId="34" applyFont="1" applyFill="1" applyBorder="1" applyAlignment="1" applyProtection="1">
      <alignment horizontal="left" vertical="center" wrapText="1"/>
    </xf>
    <xf numFmtId="0" fontId="5" fillId="0" borderId="22" xfId="34" applyFont="1" applyFill="1" applyBorder="1" applyAlignment="1" applyProtection="1">
      <alignment horizontal="left" vertical="center" wrapText="1"/>
    </xf>
    <xf numFmtId="49" fontId="0" fillId="13" borderId="11" xfId="0" applyFill="1" applyBorder="1" applyAlignment="1" applyProtection="1">
      <alignment horizontal="left" vertical="center" inden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0" fontId="5" fillId="0" borderId="21" xfId="58" applyFon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8" applyFont="1" applyFill="1" applyBorder="1" applyAlignment="1" applyProtection="1">
      <alignment horizontal="center" vertical="center" wrapText="1"/>
    </xf>
    <xf numFmtId="0" fontId="5" fillId="0" borderId="25" xfId="58" applyFont="1" applyFill="1" applyBorder="1" applyAlignment="1" applyProtection="1">
      <alignment horizontal="center" vertical="center" wrapText="1"/>
    </xf>
    <xf numFmtId="0" fontId="5" fillId="0" borderId="5" xfId="35" applyFont="1" applyFill="1" applyBorder="1" applyAlignment="1" applyProtection="1">
      <alignment horizontal="center" vertical="center" wrapText="1"/>
    </xf>
    <xf numFmtId="0" fontId="5" fillId="0" borderId="11" xfId="35" applyFont="1" applyFill="1" applyBorder="1" applyAlignment="1" applyProtection="1">
      <alignment horizontal="left" vertical="top" wrapText="1"/>
    </xf>
    <xf numFmtId="0" fontId="5" fillId="0" borderId="13" xfId="35" applyFont="1" applyFill="1" applyBorder="1" applyAlignment="1" applyProtection="1">
      <alignment horizontal="left" vertical="top" wrapText="1"/>
    </xf>
    <xf numFmtId="49" fontId="5" fillId="0" borderId="0" xfId="58" applyNumberFormat="1" applyFont="1" applyFill="1" applyAlignment="1" applyProtection="1">
      <alignment vertical="center" wrapText="1"/>
    </xf>
    <xf numFmtId="0" fontId="18" fillId="0" borderId="36" xfId="34" applyFont="1" applyFill="1" applyBorder="1" applyAlignment="1" applyProtection="1">
      <alignment horizontal="left" vertical="center" wrapText="1" indent="1"/>
    </xf>
    <xf numFmtId="0" fontId="5" fillId="0" borderId="41" xfId="34" applyFont="1" applyFill="1" applyBorder="1" applyAlignment="1" applyProtection="1">
      <alignment horizontal="left" vertical="center" wrapText="1" indent="1"/>
    </xf>
    <xf numFmtId="0" fontId="5" fillId="0" borderId="15" xfId="58" applyNumberFormat="1" applyFont="1" applyFill="1" applyBorder="1" applyAlignment="1" applyProtection="1">
      <alignment horizontal="left" vertical="top" wrapText="1"/>
    </xf>
    <xf numFmtId="0" fontId="5" fillId="0" borderId="21" xfId="58" applyNumberFormat="1" applyFont="1" applyFill="1" applyBorder="1" applyAlignment="1" applyProtection="1">
      <alignment horizontal="left" vertical="top" wrapText="1"/>
    </xf>
    <xf numFmtId="49" fontId="5" fillId="0" borderId="0" xfId="43" applyBorder="1" applyAlignment="1" applyProtection="1">
      <alignment horizontal="left" vertical="top" wrapText="1"/>
    </xf>
    <xf numFmtId="0" fontId="18" fillId="0" borderId="12" xfId="34" applyFont="1" applyFill="1" applyBorder="1" applyAlignment="1" applyProtection="1">
      <alignment horizontal="left" vertical="center" wrapText="1" indent="1"/>
    </xf>
    <xf numFmtId="0" fontId="5" fillId="0" borderId="5" xfId="49" applyNumberFormat="1" applyFont="1" applyFill="1" applyBorder="1" applyAlignment="1" applyProtection="1">
      <alignment horizontal="center" vertical="center" wrapText="1"/>
    </xf>
    <xf numFmtId="0" fontId="5" fillId="0" borderId="36" xfId="34" applyFont="1" applyFill="1" applyBorder="1" applyAlignment="1" applyProtection="1">
      <alignment horizontal="left" vertical="center" wrapText="1" indent="1"/>
    </xf>
    <xf numFmtId="0" fontId="18" fillId="0" borderId="24" xfId="60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5" applyFont="1" applyAlignment="1" applyProtection="1">
      <alignment horizontal="left" vertical="center" wrapText="1"/>
    </xf>
    <xf numFmtId="0" fontId="40" fillId="0" borderId="0" xfId="55" applyFont="1" applyAlignment="1" applyProtection="1">
      <alignment horizontal="left" vertical="top" wrapText="1"/>
    </xf>
    <xf numFmtId="0" fontId="8" fillId="0" borderId="0" xfId="55" applyFont="1" applyAlignment="1" applyProtection="1">
      <alignment horizontal="justify" vertical="top" wrapText="1"/>
    </xf>
    <xf numFmtId="0" fontId="40" fillId="0" borderId="0" xfId="55" applyFont="1" applyAlignment="1" applyProtection="1">
      <alignment horizontal="justify" vertical="top" wrapText="1"/>
    </xf>
    <xf numFmtId="0" fontId="27" fillId="0" borderId="14" xfId="58" applyFont="1" applyFill="1" applyBorder="1" applyAlignment="1" applyProtection="1">
      <alignment horizontal="center" vertical="top" wrapText="1"/>
    </xf>
    <xf numFmtId="0" fontId="5" fillId="9" borderId="5" xfId="58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8" applyFont="1" applyFill="1" applyBorder="1" applyAlignment="1" applyProtection="1">
      <alignment horizontal="center" vertical="top" wrapText="1"/>
    </xf>
    <xf numFmtId="14" fontId="46" fillId="0" borderId="5" xfId="56" applyNumberFormat="1" applyFont="1" applyFill="1" applyBorder="1" applyAlignment="1" applyProtection="1">
      <alignment horizontal="center" vertical="center" wrapText="1"/>
    </xf>
    <xf numFmtId="14" fontId="46" fillId="0" borderId="22" xfId="56" applyNumberFormat="1" applyFont="1" applyFill="1" applyBorder="1" applyAlignment="1" applyProtection="1">
      <alignment horizontal="center" vertical="center" wrapText="1"/>
    </xf>
    <xf numFmtId="14" fontId="46" fillId="0" borderId="18" xfId="56" applyNumberFormat="1" applyFont="1" applyFill="1" applyBorder="1" applyAlignment="1" applyProtection="1">
      <alignment horizontal="center" vertical="center" wrapText="1"/>
    </xf>
    <xf numFmtId="0" fontId="58" fillId="9" borderId="5" xfId="39" applyNumberFormat="1" applyFont="1" applyFill="1" applyBorder="1" applyAlignment="1" applyProtection="1">
      <alignment horizontal="left" vertical="center" wrapText="1" indent="1"/>
      <protection locked="0"/>
    </xf>
    <xf numFmtId="0" fontId="58" fillId="9" borderId="5" xfId="39" applyNumberFormat="1" applyFont="1" applyFill="1" applyBorder="1" applyAlignment="1" applyProtection="1">
      <alignment horizontal="left" vertical="top" indent="1"/>
      <protection locked="0"/>
    </xf>
    <xf numFmtId="0" fontId="58" fillId="0" borderId="5" xfId="39" applyNumberFormat="1" applyFont="1" applyFill="1" applyBorder="1" applyAlignment="1" applyProtection="1">
      <alignment horizontal="left" vertical="center" wrapText="1" indent="1"/>
    </xf>
    <xf numFmtId="0" fontId="58" fillId="0" borderId="5" xfId="39" applyNumberFormat="1" applyFont="1" applyFill="1" applyBorder="1" applyAlignment="1" applyProtection="1">
      <alignment horizontal="left" vertical="top" indent="1"/>
    </xf>
  </cellXfs>
  <cellStyles count="10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8" builtinId="30" hidden="1"/>
    <cellStyle name="20% — акцент2" xfId="82" builtinId="34" hidden="1"/>
    <cellStyle name="20% — акцент3" xfId="86" builtinId="38" hidden="1"/>
    <cellStyle name="20% — акцент4" xfId="90" builtinId="42" hidden="1"/>
    <cellStyle name="20% — акцент5" xfId="94" builtinId="46" hidden="1"/>
    <cellStyle name="20% — акцент6" xfId="98" builtinId="50" hidden="1"/>
    <cellStyle name="40% — акцент1" xfId="79" builtinId="31" hidden="1"/>
    <cellStyle name="40% — акцент2" xfId="83" builtinId="35" hidden="1"/>
    <cellStyle name="40% — акцент3" xfId="87" builtinId="39" hidden="1"/>
    <cellStyle name="40% — акцент4" xfId="91" builtinId="43" hidden="1"/>
    <cellStyle name="40% — акцент5" xfId="95" builtinId="47" hidden="1"/>
    <cellStyle name="40% — акцент6" xfId="99" builtinId="51" hidden="1"/>
    <cellStyle name="60% — акцент1" xfId="80" builtinId="32" hidden="1"/>
    <cellStyle name="60% — акцент2" xfId="84" builtinId="36" hidden="1"/>
    <cellStyle name="60% — акцент3" xfId="88" builtinId="40" hidden="1"/>
    <cellStyle name="60% — акцент4" xfId="92" builtinId="44" hidden="1"/>
    <cellStyle name="60% — акцент5" xfId="96" builtinId="48" hidden="1"/>
    <cellStyle name="60% — акцент6" xfId="100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7" builtinId="29" hidden="1"/>
    <cellStyle name="Акцент2" xfId="81" builtinId="33" hidden="1"/>
    <cellStyle name="Акцент3" xfId="85" builtinId="37" hidden="1"/>
    <cellStyle name="Акцент4" xfId="89" builtinId="41" hidden="1"/>
    <cellStyle name="Акцент5" xfId="93" builtinId="45" hidden="1"/>
    <cellStyle name="Акцент6" xfId="97" builtinId="49" hidden="1"/>
    <cellStyle name="Ввод " xfId="29" builtinId="20" customBuiltin="1"/>
    <cellStyle name="Вывод" xfId="69" builtinId="21" hidden="1"/>
    <cellStyle name="Вычисление" xfId="70" builtinId="22" hidden="1"/>
    <cellStyle name="Гиперссылка" xfId="30" builtinId="8" customBuiltin="1"/>
    <cellStyle name="Гиперссылка 2" xfId="31"/>
    <cellStyle name="Гиперссылка 2 2" xfId="32"/>
    <cellStyle name="Гиперссылка 4" xfId="33"/>
    <cellStyle name="Заголовок" xfId="34"/>
    <cellStyle name="Заголовок 1" xfId="62" builtinId="16" hidden="1"/>
    <cellStyle name="Заголовок 2" xfId="63" builtinId="17" hidden="1"/>
    <cellStyle name="Заголовок 3" xfId="64" builtinId="18" hidden="1"/>
    <cellStyle name="Заголовок 4" xfId="65" builtinId="19" hidden="1"/>
    <cellStyle name="ЗаголовокСтолбца" xfId="35"/>
    <cellStyle name="Значение" xfId="36"/>
    <cellStyle name="Итог" xfId="76" builtinId="25" hidden="1"/>
    <cellStyle name="Контрольная ячейка" xfId="72" builtinId="23" hidden="1"/>
    <cellStyle name="Название" xfId="61" builtinId="15" hidden="1"/>
    <cellStyle name="Нейтральный" xfId="68" builtinId="28" hidden="1"/>
    <cellStyle name="Обычный" xfId="0" builtinId="0" customBuiltin="1"/>
    <cellStyle name="Обычный 10" xfId="37"/>
    <cellStyle name="Обычный 12 2" xfId="38"/>
    <cellStyle name="Обычный 15" xfId="39"/>
    <cellStyle name="Обычный 2" xfId="40"/>
    <cellStyle name="Обычный 2 2" xfId="41"/>
    <cellStyle name="Обычный 2 4" xfId="42"/>
    <cellStyle name="Обычный 3" xfId="43"/>
    <cellStyle name="Обычный 3 2" xfId="44"/>
    <cellStyle name="Обычный 3 3" xfId="45"/>
    <cellStyle name="Обычный 5" xfId="46"/>
    <cellStyle name="Обычный_INVEST.WARM.PLAN.4.78(v0.1)" xfId="47"/>
    <cellStyle name="Обычный_JKH.OPEN.INFO.HVS(v3.5)_цены161210" xfId="48"/>
    <cellStyle name="Обычный_JKH.OPEN.INFO.PRICE.VO_v4.0(10.02.11)" xfId="49"/>
    <cellStyle name="Обычный_KRU.TARIFF.FACT-0.3" xfId="50"/>
    <cellStyle name="Обычный_KRU.TARIFF.TE.FACT(v0.5)_import_02.02 2" xfId="51"/>
    <cellStyle name="Обычный_MINENERGO.340.PRIL79(v0.1)" xfId="52"/>
    <cellStyle name="Обычный_PREDEL.JKH.2010(v1.3)" xfId="53"/>
    <cellStyle name="Обычный_razrabotka_sablonov_po_WKU" xfId="54"/>
    <cellStyle name="Обычный_SIMPLE_1_massive2" xfId="55"/>
    <cellStyle name="Обычный_ЖКУ_проект3" xfId="56"/>
    <cellStyle name="Обычный_Макет_налог на прибыль v 0.6" xfId="57"/>
    <cellStyle name="Обычный_Мониторинг инвестиций" xfId="58"/>
    <cellStyle name="Обычный_Новая проверка голубых" xfId="59"/>
    <cellStyle name="Обычный_Шаблон по источникам для Модуля Реестр (2)" xfId="60"/>
    <cellStyle name="Плохой" xfId="67" builtinId="27" hidden="1"/>
    <cellStyle name="Пояснение" xfId="75" builtinId="53" hidden="1"/>
    <cellStyle name="Примечание" xfId="74" builtinId="10" hidden="1"/>
    <cellStyle name="Связанная ячейка" xfId="71" builtinId="24" hidden="1"/>
    <cellStyle name="Текст предупреждения" xfId="73" builtinId="11" hidden="1"/>
    <cellStyle name="Хороший" xfId="66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037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038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039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1040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1041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1042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04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04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1045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46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47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48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49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1050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1051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053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055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059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3073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3076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307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3078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3079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80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81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123825</xdr:rowOff>
    </xdr:to>
    <xdr:pic macro="[0]!modInfo.MainSheetHelp">
      <xdr:nvPicPr>
        <xdr:cNvPr id="3082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308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247650</xdr:colOff>
      <xdr:row>31</xdr:row>
      <xdr:rowOff>247650</xdr:rowOff>
    </xdr:to>
    <xdr:pic macro="[0]!modInfo.MainSheetHelp">
      <xdr:nvPicPr>
        <xdr:cNvPr id="3084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410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4097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4098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099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4100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4101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4102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22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23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5124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5125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5126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5127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682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683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684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685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686" name="shCalendar" hidden="1"/>
        <xdr:cNvGrpSpPr>
          <a:grpSpLocks/>
        </xdr:cNvGrpSpPr>
      </xdr:nvGrpSpPr>
      <xdr:grpSpPr bwMode="auto">
        <a:xfrm>
          <a:off x="6157946" y="3131671"/>
          <a:ext cx="179832" cy="199703"/>
          <a:chOff x="13896191" y="1813753"/>
          <a:chExt cx="211023" cy="178845"/>
        </a:xfrm>
      </xdr:grpSpPr>
      <xdr:sp macro="[0]!modfrmDateChoose.CalendarShow" textlink="">
        <xdr:nvSpPr>
          <xdr:cNvPr id="199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687" name="shCalendar" hidden="1"/>
        <xdr:cNvGrpSpPr>
          <a:grpSpLocks/>
        </xdr:cNvGrpSpPr>
      </xdr:nvGrpSpPr>
      <xdr:grpSpPr bwMode="auto">
        <a:xfrm>
          <a:off x="6157946" y="3131671"/>
          <a:ext cx="179832" cy="199703"/>
          <a:chOff x="13896191" y="1813753"/>
          <a:chExt cx="211023" cy="178845"/>
        </a:xfrm>
      </xdr:grpSpPr>
      <xdr:sp macro="[0]!modfrmDateChoose.CalendarShow" textlink="">
        <xdr:nvSpPr>
          <xdr:cNvPr id="199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88" name="shCalendar" hidden="1"/>
        <xdr:cNvGrpSpPr>
          <a:grpSpLocks/>
        </xdr:cNvGrpSpPr>
      </xdr:nvGrpSpPr>
      <xdr:grpSpPr bwMode="auto">
        <a:xfrm>
          <a:off x="6157946" y="4177553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89" name="shCalendar" hidden="1"/>
        <xdr:cNvGrpSpPr>
          <a:grpSpLocks/>
        </xdr:cNvGrpSpPr>
      </xdr:nvGrpSpPr>
      <xdr:grpSpPr bwMode="auto">
        <a:xfrm>
          <a:off x="6157946" y="4177553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90" name="shCalendar" hidden="1"/>
        <xdr:cNvGrpSpPr>
          <a:grpSpLocks/>
        </xdr:cNvGrpSpPr>
      </xdr:nvGrpSpPr>
      <xdr:grpSpPr bwMode="auto">
        <a:xfrm>
          <a:off x="6157946" y="4177553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691" name="shCalendar" hidden="1"/>
        <xdr:cNvGrpSpPr>
          <a:grpSpLocks/>
        </xdr:cNvGrpSpPr>
      </xdr:nvGrpSpPr>
      <xdr:grpSpPr bwMode="auto">
        <a:xfrm>
          <a:off x="6157946" y="522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692" name="shCalendar" hidden="1"/>
        <xdr:cNvGrpSpPr>
          <a:grpSpLocks/>
        </xdr:cNvGrpSpPr>
      </xdr:nvGrpSpPr>
      <xdr:grpSpPr bwMode="auto">
        <a:xfrm>
          <a:off x="6157946" y="522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3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4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5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5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6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6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8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7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9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8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9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0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1" name="shCalendar" hidden="1"/>
        <xdr:cNvGrpSpPr>
          <a:grpSpLocks/>
        </xdr:cNvGrpSpPr>
      </xdr:nvGrpSpPr>
      <xdr:grpSpPr bwMode="auto">
        <a:xfrm>
          <a:off x="6157946" y="0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2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3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4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5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6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7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8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9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0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1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2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3" name="shCalendar" hidden="1"/>
        <xdr:cNvGrpSpPr>
          <a:grpSpLocks/>
        </xdr:cNvGrpSpPr>
      </xdr:nvGrpSpPr>
      <xdr:grpSpPr bwMode="auto">
        <a:xfrm>
          <a:off x="6157946" y="268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714" name="shCalendar" hidden="1"/>
        <xdr:cNvGrpSpPr>
          <a:grpSpLocks/>
        </xdr:cNvGrpSpPr>
      </xdr:nvGrpSpPr>
      <xdr:grpSpPr bwMode="auto">
        <a:xfrm>
          <a:off x="6157946" y="3131671"/>
          <a:ext cx="179832" cy="199703"/>
          <a:chOff x="13896191" y="1813753"/>
          <a:chExt cx="211023" cy="178845"/>
        </a:xfrm>
      </xdr:grpSpPr>
      <xdr:sp macro="[0]!modfrmDateChoose.CalendarShow" textlink="">
        <xdr:nvSpPr>
          <xdr:cNvPr id="1997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715" name="shCalendar" hidden="1"/>
        <xdr:cNvGrpSpPr>
          <a:grpSpLocks/>
        </xdr:cNvGrpSpPr>
      </xdr:nvGrpSpPr>
      <xdr:grpSpPr bwMode="auto">
        <a:xfrm>
          <a:off x="6157946" y="3131671"/>
          <a:ext cx="179832" cy="199703"/>
          <a:chOff x="13896191" y="1813753"/>
          <a:chExt cx="211023" cy="178845"/>
        </a:xfrm>
      </xdr:grpSpPr>
      <xdr:sp macro="[0]!modfrmDateChoose.CalendarShow" textlink="">
        <xdr:nvSpPr>
          <xdr:cNvPr id="1997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16" name="shCalendar" hidden="1"/>
        <xdr:cNvGrpSpPr>
          <a:grpSpLocks/>
        </xdr:cNvGrpSpPr>
      </xdr:nvGrpSpPr>
      <xdr:grpSpPr bwMode="auto">
        <a:xfrm>
          <a:off x="6157946" y="4177553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17" name="shCalendar" hidden="1"/>
        <xdr:cNvGrpSpPr>
          <a:grpSpLocks/>
        </xdr:cNvGrpSpPr>
      </xdr:nvGrpSpPr>
      <xdr:grpSpPr bwMode="auto">
        <a:xfrm>
          <a:off x="6157946" y="4177553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18" name="shCalendar" hidden="1"/>
        <xdr:cNvGrpSpPr>
          <a:grpSpLocks/>
        </xdr:cNvGrpSpPr>
      </xdr:nvGrpSpPr>
      <xdr:grpSpPr bwMode="auto">
        <a:xfrm>
          <a:off x="6157946" y="4177553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719" name="shCalendar" hidden="1"/>
        <xdr:cNvGrpSpPr>
          <a:grpSpLocks/>
        </xdr:cNvGrpSpPr>
      </xdr:nvGrpSpPr>
      <xdr:grpSpPr bwMode="auto">
        <a:xfrm>
          <a:off x="6157946" y="522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720" name="shCalendar" hidden="1"/>
        <xdr:cNvGrpSpPr>
          <a:grpSpLocks/>
        </xdr:cNvGrpSpPr>
      </xdr:nvGrpSpPr>
      <xdr:grpSpPr bwMode="auto">
        <a:xfrm>
          <a:off x="6157946" y="5223435"/>
          <a:ext cx="179832" cy="199704"/>
          <a:chOff x="13896191" y="1813753"/>
          <a:chExt cx="211023" cy="178845"/>
        </a:xfrm>
      </xdr:grpSpPr>
      <xdr:sp macro="[0]!modfrmDateChoose.CalendarShow" textlink="">
        <xdr:nvSpPr>
          <xdr:cNvPr id="1997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7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216065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60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0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21606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17089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70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70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219137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191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1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37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5" t="str">
        <f>"Код шаблона: " &amp; GetCode()</f>
        <v>Код шаблона: FAS.JKH.OPEN.INFO.LIMIT.WARM</v>
      </c>
      <c r="C2" s="385"/>
      <c r="D2" s="385"/>
      <c r="E2" s="385"/>
      <c r="F2" s="385"/>
      <c r="G2" s="385"/>
      <c r="V2" s="110"/>
    </row>
    <row r="3" spans="1:27" ht="18" customHeight="1">
      <c r="B3" s="386" t="str">
        <f>"Версия " &amp; Getversion()</f>
        <v>Версия 1.0.1</v>
      </c>
      <c r="C3" s="38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8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1" t="s">
        <v>221</v>
      </c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1"/>
      <c r="S7" s="381"/>
      <c r="T7" s="381"/>
      <c r="U7" s="381"/>
      <c r="V7" s="381"/>
      <c r="W7" s="381"/>
      <c r="X7" s="381"/>
      <c r="Y7" s="114"/>
    </row>
    <row r="8" spans="1:27" ht="15" customHeight="1">
      <c r="A8" s="110"/>
      <c r="B8" s="123"/>
      <c r="C8" s="124"/>
      <c r="D8" s="125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114"/>
    </row>
    <row r="9" spans="1:27" ht="15" customHeight="1">
      <c r="A9" s="110"/>
      <c r="B9" s="123"/>
      <c r="C9" s="124"/>
      <c r="D9" s="125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114"/>
    </row>
    <row r="10" spans="1:27" ht="10.5" customHeight="1">
      <c r="A10" s="110"/>
      <c r="B10" s="123"/>
      <c r="C10" s="124"/>
      <c r="D10" s="125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114"/>
    </row>
    <row r="11" spans="1:27" ht="27" customHeight="1">
      <c r="A11" s="110"/>
      <c r="B11" s="123"/>
      <c r="C11" s="124"/>
      <c r="D11" s="125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114"/>
    </row>
    <row r="12" spans="1:27" ht="12" customHeight="1">
      <c r="A12" s="110"/>
      <c r="B12" s="123"/>
      <c r="C12" s="124"/>
      <c r="D12" s="125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114"/>
    </row>
    <row r="13" spans="1:27" ht="38.25" customHeight="1">
      <c r="A13" s="110"/>
      <c r="B13" s="123"/>
      <c r="C13" s="124"/>
      <c r="D13" s="125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115"/>
    </row>
    <row r="14" spans="1:27" ht="15" customHeight="1">
      <c r="A14" s="110"/>
      <c r="B14" s="123"/>
      <c r="C14" s="124"/>
      <c r="D14" s="125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114"/>
    </row>
    <row r="15" spans="1:27" ht="15">
      <c r="A15" s="110"/>
      <c r="B15" s="123"/>
      <c r="C15" s="124"/>
      <c r="D15" s="125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114"/>
    </row>
    <row r="16" spans="1:27" ht="15">
      <c r="A16" s="110"/>
      <c r="B16" s="123"/>
      <c r="C16" s="124"/>
      <c r="D16" s="125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114"/>
    </row>
    <row r="17" spans="1:25" ht="15" customHeight="1">
      <c r="A17" s="110"/>
      <c r="B17" s="123"/>
      <c r="C17" s="124"/>
      <c r="D17" s="125"/>
      <c r="E17" s="381"/>
      <c r="F17" s="381"/>
      <c r="G17" s="381"/>
      <c r="H17" s="381"/>
      <c r="I17" s="381"/>
      <c r="J17" s="381"/>
      <c r="K17" s="381"/>
      <c r="L17" s="381"/>
      <c r="M17" s="381"/>
      <c r="N17" s="381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114"/>
    </row>
    <row r="18" spans="1:25" ht="15">
      <c r="A18" s="110"/>
      <c r="B18" s="123"/>
      <c r="C18" s="124"/>
      <c r="D18" s="125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114"/>
    </row>
    <row r="19" spans="1:25" ht="23.45" customHeight="1">
      <c r="A19" s="110"/>
      <c r="B19" s="123"/>
      <c r="C19" s="124"/>
      <c r="D19" s="126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3" t="s">
        <v>70</v>
      </c>
      <c r="G21" s="384"/>
      <c r="H21" s="384"/>
      <c r="I21" s="384"/>
      <c r="J21" s="384"/>
      <c r="K21" s="384"/>
      <c r="L21" s="384"/>
      <c r="M21" s="384"/>
      <c r="N21" s="125"/>
      <c r="O21" s="137" t="s">
        <v>66</v>
      </c>
      <c r="P21" s="390" t="s">
        <v>67</v>
      </c>
      <c r="Q21" s="391"/>
      <c r="R21" s="391"/>
      <c r="S21" s="391"/>
      <c r="T21" s="391"/>
      <c r="U21" s="391"/>
      <c r="V21" s="391"/>
      <c r="W21" s="391"/>
      <c r="X21" s="39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3" t="s">
        <v>69</v>
      </c>
      <c r="G22" s="384"/>
      <c r="H22" s="384"/>
      <c r="I22" s="384"/>
      <c r="J22" s="384"/>
      <c r="K22" s="384"/>
      <c r="L22" s="384"/>
      <c r="M22" s="384"/>
      <c r="N22" s="125"/>
      <c r="O22" s="138" t="s">
        <v>66</v>
      </c>
      <c r="P22" s="390" t="s">
        <v>222</v>
      </c>
      <c r="Q22" s="391"/>
      <c r="R22" s="391"/>
      <c r="S22" s="391"/>
      <c r="T22" s="391"/>
      <c r="U22" s="391"/>
      <c r="V22" s="391"/>
      <c r="W22" s="391"/>
      <c r="X22" s="39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2"/>
      <c r="Q23" s="382"/>
      <c r="R23" s="382"/>
      <c r="S23" s="382"/>
      <c r="T23" s="382"/>
      <c r="U23" s="382"/>
      <c r="V23" s="382"/>
      <c r="W23" s="38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1" t="s">
        <v>130</v>
      </c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114"/>
    </row>
    <row r="36" spans="1:25" ht="38.25" hidden="1" customHeight="1">
      <c r="A36" s="110"/>
      <c r="B36" s="123"/>
      <c r="C36" s="124"/>
      <c r="D36" s="128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114"/>
    </row>
    <row r="37" spans="1:25" ht="9.75" hidden="1" customHeight="1">
      <c r="A37" s="110"/>
      <c r="B37" s="123"/>
      <c r="C37" s="124"/>
      <c r="D37" s="128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114"/>
    </row>
    <row r="38" spans="1:25" ht="51" hidden="1" customHeight="1">
      <c r="A38" s="110"/>
      <c r="B38" s="123"/>
      <c r="C38" s="124"/>
      <c r="D38" s="128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114"/>
    </row>
    <row r="39" spans="1:25" ht="15" hidden="1" customHeight="1">
      <c r="A39" s="110"/>
      <c r="B39" s="123"/>
      <c r="C39" s="124"/>
      <c r="D39" s="128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1"/>
      <c r="V39" s="381"/>
      <c r="W39" s="381"/>
      <c r="X39" s="381"/>
      <c r="Y39" s="114"/>
    </row>
    <row r="40" spans="1:25" ht="12" hidden="1" customHeight="1">
      <c r="A40" s="110"/>
      <c r="B40" s="123"/>
      <c r="C40" s="124"/>
      <c r="D40" s="128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114"/>
    </row>
    <row r="41" spans="1:25" ht="15.95" hidden="1" customHeight="1">
      <c r="A41" s="110"/>
      <c r="B41" s="123"/>
      <c r="C41" s="124"/>
      <c r="D41" s="128"/>
      <c r="E41" s="393"/>
      <c r="F41" s="393"/>
      <c r="G41" s="393"/>
      <c r="H41" s="393"/>
      <c r="I41" s="393"/>
      <c r="J41" s="393"/>
      <c r="K41" s="393"/>
      <c r="L41" s="393"/>
      <c r="M41" s="393"/>
      <c r="N41" s="393"/>
      <c r="O41" s="393"/>
      <c r="P41" s="393"/>
      <c r="Q41" s="393"/>
      <c r="R41" s="393"/>
      <c r="S41" s="393"/>
      <c r="T41" s="393"/>
      <c r="U41" s="393"/>
      <c r="V41" s="393"/>
      <c r="W41" s="393"/>
      <c r="X41" s="393"/>
      <c r="Y41" s="114"/>
    </row>
    <row r="42" spans="1:25" ht="15.95" hidden="1" customHeight="1">
      <c r="A42" s="110"/>
      <c r="B42" s="123"/>
      <c r="C42" s="124"/>
      <c r="D42" s="128"/>
      <c r="E42" s="393"/>
      <c r="F42" s="393"/>
      <c r="G42" s="393"/>
      <c r="H42" s="393"/>
      <c r="I42" s="393"/>
      <c r="J42" s="393"/>
      <c r="K42" s="393"/>
      <c r="L42" s="393"/>
      <c r="M42" s="393"/>
      <c r="N42" s="393"/>
      <c r="O42" s="393"/>
      <c r="P42" s="393"/>
      <c r="Q42" s="393"/>
      <c r="R42" s="393"/>
      <c r="S42" s="393"/>
      <c r="T42" s="393"/>
      <c r="U42" s="393"/>
      <c r="V42" s="393"/>
      <c r="W42" s="393"/>
      <c r="X42" s="393"/>
      <c r="Y42" s="114"/>
    </row>
    <row r="43" spans="1:25" ht="15.95" hidden="1" customHeight="1">
      <c r="A43" s="110"/>
      <c r="B43" s="123"/>
      <c r="C43" s="124"/>
      <c r="D43" s="128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3"/>
      <c r="P43" s="393"/>
      <c r="Q43" s="393"/>
      <c r="R43" s="393"/>
      <c r="S43" s="393"/>
      <c r="T43" s="393"/>
      <c r="U43" s="393"/>
      <c r="V43" s="393"/>
      <c r="W43" s="393"/>
      <c r="X43" s="393"/>
      <c r="Y43" s="114"/>
    </row>
    <row r="44" spans="1:25" ht="15.95" hidden="1" customHeight="1">
      <c r="A44" s="110"/>
      <c r="B44" s="123"/>
      <c r="C44" s="124"/>
      <c r="D44" s="126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114"/>
    </row>
    <row r="45" spans="1:25" ht="18" hidden="1" customHeight="1">
      <c r="A45" s="110"/>
      <c r="B45" s="123"/>
      <c r="C45" s="124"/>
      <c r="D45" s="126"/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  <c r="U45" s="393"/>
      <c r="V45" s="393"/>
      <c r="W45" s="393"/>
      <c r="X45" s="393"/>
      <c r="Y45" s="114"/>
    </row>
    <row r="46" spans="1:25" ht="24" hidden="1" customHeight="1">
      <c r="A46" s="110"/>
      <c r="B46" s="123"/>
      <c r="C46" s="124"/>
      <c r="D46" s="128"/>
      <c r="E46" s="381" t="s">
        <v>65</v>
      </c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114"/>
    </row>
    <row r="47" spans="1:25" ht="37.5" hidden="1" customHeight="1">
      <c r="A47" s="110"/>
      <c r="B47" s="123"/>
      <c r="C47" s="124"/>
      <c r="D47" s="128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1"/>
      <c r="P47" s="381"/>
      <c r="Q47" s="381"/>
      <c r="R47" s="381"/>
      <c r="S47" s="381"/>
      <c r="T47" s="381"/>
      <c r="U47" s="381"/>
      <c r="V47" s="381"/>
      <c r="W47" s="381"/>
      <c r="X47" s="381"/>
      <c r="Y47" s="114"/>
    </row>
    <row r="48" spans="1:25" ht="24" hidden="1" customHeight="1">
      <c r="A48" s="110"/>
      <c r="B48" s="123"/>
      <c r="C48" s="124"/>
      <c r="D48" s="128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114"/>
    </row>
    <row r="49" spans="1:25" ht="51" hidden="1" customHeight="1">
      <c r="A49" s="110"/>
      <c r="B49" s="123"/>
      <c r="C49" s="124"/>
      <c r="D49" s="128"/>
      <c r="E49" s="381"/>
      <c r="F49" s="381"/>
      <c r="G49" s="381"/>
      <c r="H49" s="381"/>
      <c r="I49" s="381"/>
      <c r="J49" s="381"/>
      <c r="K49" s="381"/>
      <c r="L49" s="381"/>
      <c r="M49" s="381"/>
      <c r="N49" s="381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114"/>
    </row>
    <row r="50" spans="1:25" ht="12" hidden="1" customHeight="1">
      <c r="A50" s="110"/>
      <c r="B50" s="123"/>
      <c r="C50" s="124"/>
      <c r="D50" s="128"/>
      <c r="E50" s="381"/>
      <c r="F50" s="381"/>
      <c r="G50" s="381"/>
      <c r="H50" s="381"/>
      <c r="I50" s="381"/>
      <c r="J50" s="381"/>
      <c r="K50" s="381"/>
      <c r="L50" s="381"/>
      <c r="M50" s="381"/>
      <c r="N50" s="381"/>
      <c r="O50" s="381"/>
      <c r="P50" s="381"/>
      <c r="Q50" s="381"/>
      <c r="R50" s="381"/>
      <c r="S50" s="381"/>
      <c r="T50" s="381"/>
      <c r="U50" s="381"/>
      <c r="V50" s="381"/>
      <c r="W50" s="381"/>
      <c r="X50" s="381"/>
      <c r="Y50" s="114"/>
    </row>
    <row r="51" spans="1:25" ht="12" hidden="1" customHeight="1">
      <c r="A51" s="110"/>
      <c r="B51" s="123"/>
      <c r="C51" s="124"/>
      <c r="D51" s="128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114"/>
    </row>
    <row r="52" spans="1:25" ht="12" hidden="1" customHeight="1">
      <c r="A52" s="110"/>
      <c r="B52" s="123"/>
      <c r="C52" s="124"/>
      <c r="D52" s="128"/>
      <c r="E52" s="381"/>
      <c r="F52" s="381"/>
      <c r="G52" s="381"/>
      <c r="H52" s="381"/>
      <c r="I52" s="381"/>
      <c r="J52" s="381"/>
      <c r="K52" s="381"/>
      <c r="L52" s="381"/>
      <c r="M52" s="381"/>
      <c r="N52" s="381"/>
      <c r="O52" s="381"/>
      <c r="P52" s="381"/>
      <c r="Q52" s="381"/>
      <c r="R52" s="381"/>
      <c r="S52" s="381"/>
      <c r="T52" s="381"/>
      <c r="U52" s="381"/>
      <c r="V52" s="381"/>
      <c r="W52" s="381"/>
      <c r="X52" s="381"/>
      <c r="Y52" s="114"/>
    </row>
    <row r="53" spans="1:25" ht="12" hidden="1" customHeight="1">
      <c r="A53" s="110"/>
      <c r="B53" s="123"/>
      <c r="C53" s="124"/>
      <c r="D53" s="128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114"/>
    </row>
    <row r="54" spans="1:25" ht="12" hidden="1" customHeight="1">
      <c r="A54" s="110"/>
      <c r="B54" s="123"/>
      <c r="C54" s="124"/>
      <c r="D54" s="128"/>
      <c r="E54" s="381"/>
      <c r="F54" s="381"/>
      <c r="G54" s="381"/>
      <c r="H54" s="381"/>
      <c r="I54" s="381"/>
      <c r="J54" s="381"/>
      <c r="K54" s="381"/>
      <c r="L54" s="381"/>
      <c r="M54" s="381"/>
      <c r="N54" s="381"/>
      <c r="O54" s="381"/>
      <c r="P54" s="381"/>
      <c r="Q54" s="381"/>
      <c r="R54" s="381"/>
      <c r="S54" s="381"/>
      <c r="T54" s="381"/>
      <c r="U54" s="381"/>
      <c r="V54" s="381"/>
      <c r="W54" s="381"/>
      <c r="X54" s="381"/>
      <c r="Y54" s="114"/>
    </row>
    <row r="55" spans="1:25" ht="12" hidden="1" customHeight="1">
      <c r="A55" s="110"/>
      <c r="B55" s="123"/>
      <c r="C55" s="124"/>
      <c r="D55" s="128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114"/>
    </row>
    <row r="56" spans="1:25" ht="12" hidden="1" customHeight="1">
      <c r="A56" s="110"/>
      <c r="B56" s="123"/>
      <c r="C56" s="124"/>
      <c r="D56" s="126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114"/>
    </row>
    <row r="57" spans="1:25" ht="11.1" hidden="1" customHeight="1">
      <c r="A57" s="110"/>
      <c r="B57" s="123"/>
      <c r="C57" s="124"/>
      <c r="D57" s="126"/>
      <c r="E57" s="381"/>
      <c r="F57" s="381"/>
      <c r="G57" s="381"/>
      <c r="H57" s="381"/>
      <c r="I57" s="381"/>
      <c r="J57" s="381"/>
      <c r="K57" s="381"/>
      <c r="L57" s="381"/>
      <c r="M57" s="381"/>
      <c r="N57" s="381"/>
      <c r="O57" s="381"/>
      <c r="P57" s="381"/>
      <c r="Q57" s="381"/>
      <c r="R57" s="381"/>
      <c r="S57" s="381"/>
      <c r="T57" s="381"/>
      <c r="U57" s="381"/>
      <c r="V57" s="381"/>
      <c r="W57" s="381"/>
      <c r="X57" s="381"/>
      <c r="Y57" s="114"/>
    </row>
    <row r="58" spans="1:25" ht="15" hidden="1" customHeight="1">
      <c r="A58" s="110"/>
      <c r="B58" s="123"/>
      <c r="C58" s="124"/>
      <c r="D58" s="128"/>
      <c r="E58" s="401" t="s">
        <v>223</v>
      </c>
      <c r="F58" s="401"/>
      <c r="G58" s="401"/>
      <c r="H58" s="401"/>
      <c r="I58" s="401"/>
      <c r="J58" s="401"/>
      <c r="K58" s="401"/>
      <c r="L58" s="401"/>
      <c r="M58" s="401"/>
      <c r="N58" s="401"/>
      <c r="O58" s="401"/>
      <c r="P58" s="401"/>
      <c r="Q58" s="401"/>
      <c r="R58" s="401"/>
      <c r="S58" s="401"/>
      <c r="T58" s="401"/>
      <c r="U58" s="401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395"/>
      <c r="F59" s="395"/>
      <c r="G59" s="395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114"/>
    </row>
    <row r="60" spans="1:25" ht="15" hidden="1" customHeight="1">
      <c r="A60" s="110"/>
      <c r="B60" s="123"/>
      <c r="C60" s="124"/>
      <c r="D60" s="128"/>
      <c r="E60" s="397"/>
      <c r="F60" s="398"/>
      <c r="G60" s="39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1" t="s">
        <v>224</v>
      </c>
      <c r="F70" s="401"/>
      <c r="G70" s="401"/>
      <c r="H70" s="401"/>
      <c r="I70" s="401"/>
      <c r="J70" s="401"/>
      <c r="K70" s="401"/>
      <c r="L70" s="401"/>
      <c r="M70" s="401"/>
      <c r="N70" s="401"/>
      <c r="O70" s="401"/>
      <c r="P70" s="401"/>
      <c r="Q70" s="401"/>
      <c r="R70" s="401"/>
      <c r="S70" s="401"/>
      <c r="T70" s="401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1" t="s">
        <v>225</v>
      </c>
      <c r="F71" s="401"/>
      <c r="G71" s="401"/>
      <c r="H71" s="401"/>
      <c r="I71" s="401"/>
      <c r="J71" s="401"/>
      <c r="K71" s="401"/>
      <c r="L71" s="401"/>
      <c r="M71" s="401"/>
      <c r="N71" s="401"/>
      <c r="O71" s="401"/>
      <c r="P71" s="401"/>
      <c r="Q71" s="401"/>
      <c r="R71" s="401"/>
      <c r="S71" s="401"/>
      <c r="T71" s="401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114"/>
    </row>
    <row r="73" spans="1:25" ht="52.5" hidden="1" customHeight="1">
      <c r="A73" s="110"/>
      <c r="B73" s="123"/>
      <c r="C73" s="124"/>
      <c r="D73" s="128"/>
      <c r="E73" s="129"/>
      <c r="F73" s="400"/>
      <c r="G73" s="400"/>
      <c r="H73" s="400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114"/>
    </row>
    <row r="74" spans="1:25" ht="8.1" hidden="1" customHeight="1">
      <c r="A74" s="110"/>
      <c r="B74" s="123"/>
      <c r="C74" s="124"/>
      <c r="D74" s="128"/>
      <c r="E74" s="129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4"/>
      <c r="W74" s="404"/>
      <c r="X74" s="404"/>
      <c r="Y74" s="114"/>
    </row>
    <row r="75" spans="1:25" ht="14.25" hidden="1" customHeight="1">
      <c r="A75" s="110"/>
      <c r="B75" s="123"/>
      <c r="C75" s="124"/>
      <c r="D75" s="128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405"/>
      <c r="W75" s="405"/>
      <c r="X75" s="405"/>
      <c r="Y75" s="114"/>
    </row>
    <row r="76" spans="1:25" ht="34.5" hidden="1" customHeight="1">
      <c r="A76" s="110"/>
      <c r="B76" s="123"/>
      <c r="C76" s="124"/>
      <c r="D76" s="128"/>
      <c r="E76" s="406"/>
      <c r="F76" s="406"/>
      <c r="G76" s="406"/>
      <c r="H76" s="406"/>
      <c r="I76" s="406"/>
      <c r="J76" s="406"/>
      <c r="K76" s="406"/>
      <c r="L76" s="406"/>
      <c r="M76" s="406"/>
      <c r="N76" s="406"/>
      <c r="O76" s="406"/>
      <c r="P76" s="406"/>
      <c r="Q76" s="406"/>
      <c r="R76" s="406"/>
      <c r="S76" s="406"/>
      <c r="T76" s="406"/>
      <c r="U76" s="406"/>
      <c r="V76" s="406"/>
      <c r="W76" s="406"/>
      <c r="X76" s="406"/>
      <c r="Y76" s="114"/>
    </row>
    <row r="77" spans="1:25" ht="23.1" hidden="1" customHeight="1">
      <c r="A77" s="110"/>
      <c r="B77" s="123"/>
      <c r="C77" s="124"/>
      <c r="D77" s="128"/>
      <c r="E77" s="406"/>
      <c r="F77" s="406"/>
      <c r="G77" s="406"/>
      <c r="H77" s="406"/>
      <c r="I77" s="406"/>
      <c r="J77" s="406"/>
      <c r="K77" s="406"/>
      <c r="L77" s="406"/>
      <c r="M77" s="406"/>
      <c r="N77" s="406"/>
      <c r="O77" s="406"/>
      <c r="P77" s="406"/>
      <c r="Q77" s="406"/>
      <c r="R77" s="406"/>
      <c r="S77" s="406"/>
      <c r="T77" s="406"/>
      <c r="U77" s="406"/>
      <c r="V77" s="406"/>
      <c r="W77" s="406"/>
      <c r="X77" s="406"/>
      <c r="Y77" s="114"/>
    </row>
    <row r="78" spans="1:25" ht="42.75" hidden="1" customHeight="1">
      <c r="A78" s="110"/>
      <c r="B78" s="123"/>
      <c r="C78" s="124"/>
      <c r="D78" s="128"/>
      <c r="E78" s="406"/>
      <c r="F78" s="406"/>
      <c r="G78" s="406"/>
      <c r="H78" s="406"/>
      <c r="I78" s="406"/>
      <c r="J78" s="406"/>
      <c r="K78" s="406"/>
      <c r="L78" s="406"/>
      <c r="M78" s="406"/>
      <c r="N78" s="406"/>
      <c r="O78" s="406"/>
      <c r="P78" s="406"/>
      <c r="Q78" s="406"/>
      <c r="R78" s="406"/>
      <c r="S78" s="406"/>
      <c r="T78" s="406"/>
      <c r="U78" s="406"/>
      <c r="V78" s="406"/>
      <c r="W78" s="406"/>
      <c r="X78" s="406"/>
      <c r="Y78" s="114"/>
    </row>
    <row r="79" spans="1:25" ht="25.5" hidden="1" customHeight="1">
      <c r="A79" s="110"/>
      <c r="B79" s="123"/>
      <c r="C79" s="124"/>
      <c r="D79" s="128"/>
      <c r="E79" s="403" t="s">
        <v>64</v>
      </c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4" t="s">
        <v>63</v>
      </c>
      <c r="G81" s="394"/>
      <c r="H81" s="394"/>
      <c r="I81" s="394"/>
      <c r="J81" s="394"/>
      <c r="K81" s="394"/>
      <c r="L81" s="394"/>
      <c r="M81" s="394"/>
      <c r="N81" s="394"/>
      <c r="O81" s="394"/>
      <c r="P81" s="394"/>
      <c r="Q81" s="394"/>
      <c r="R81" s="394"/>
      <c r="S81" s="394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4" t="s">
        <v>62</v>
      </c>
      <c r="G83" s="394"/>
      <c r="H83" s="394"/>
      <c r="I83" s="394"/>
      <c r="J83" s="394"/>
      <c r="K83" s="394"/>
      <c r="L83" s="394"/>
      <c r="M83" s="394"/>
      <c r="N83" s="394"/>
      <c r="O83" s="394"/>
      <c r="P83" s="394"/>
      <c r="Q83" s="394"/>
      <c r="R83" s="394"/>
      <c r="S83" s="394"/>
      <c r="T83" s="394"/>
      <c r="U83" s="394"/>
      <c r="V83" s="394"/>
      <c r="W83" s="394"/>
      <c r="X83" s="394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algorithmName="SHA-512" hashValue="ejs1D4jBbk4UwUSEiRlMLs7LsL2+HbILGKMmFmAkO2DhNNiZdLcSMLoUpnrqEiiI3laBX3yauCzbuabF80H+pQ==" saltValue="OhEc3TGMjIePtmvlST0AiA==" spinCount="100000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landscape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76">
        <v>44838.331261574072</v>
      </c>
      <c r="B2" s="6" t="s">
        <v>369</v>
      </c>
      <c r="C2" s="6" t="s">
        <v>220</v>
      </c>
    </row>
    <row r="3" spans="1:4">
      <c r="A3" s="376">
        <v>44838.331284722219</v>
      </c>
      <c r="B3" s="6" t="s">
        <v>370</v>
      </c>
      <c r="C3" s="6" t="s">
        <v>220</v>
      </c>
    </row>
    <row r="4" spans="1:4">
      <c r="A4" s="376">
        <v>44838.331354166665</v>
      </c>
      <c r="B4" s="6" t="s">
        <v>369</v>
      </c>
      <c r="C4" s="6" t="s">
        <v>220</v>
      </c>
    </row>
    <row r="5" spans="1:4">
      <c r="A5" s="376">
        <v>44838.331365740742</v>
      </c>
      <c r="B5" s="6" t="s">
        <v>370</v>
      </c>
      <c r="C5" s="6" t="s">
        <v>220</v>
      </c>
    </row>
    <row r="6" spans="1:4">
      <c r="A6" s="376">
        <v>44838.331620370373</v>
      </c>
      <c r="B6" s="6" t="s">
        <v>369</v>
      </c>
      <c r="C6" s="6" t="s">
        <v>220</v>
      </c>
    </row>
    <row r="7" spans="1:4">
      <c r="A7" s="376">
        <v>44838.331631944442</v>
      </c>
      <c r="B7" s="6" t="s">
        <v>370</v>
      </c>
      <c r="C7" s="6" t="s">
        <v>220</v>
      </c>
    </row>
    <row r="8" spans="1:4">
      <c r="A8" s="376">
        <v>44838.332395833335</v>
      </c>
      <c r="B8" s="6" t="s">
        <v>369</v>
      </c>
      <c r="C8" s="6" t="s">
        <v>220</v>
      </c>
    </row>
    <row r="9" spans="1:4">
      <c r="A9" s="376">
        <v>44838.332407407404</v>
      </c>
      <c r="B9" s="6" t="s">
        <v>370</v>
      </c>
      <c r="C9" s="6" t="s">
        <v>220</v>
      </c>
    </row>
    <row r="10" spans="1:4">
      <c r="A10" s="376">
        <v>44893.714432870373</v>
      </c>
      <c r="B10" s="6" t="s">
        <v>369</v>
      </c>
      <c r="C10" s="6" t="s">
        <v>220</v>
      </c>
    </row>
    <row r="11" spans="1:4">
      <c r="A11" s="376">
        <v>44893.714444444442</v>
      </c>
      <c r="B11" s="6" t="s">
        <v>370</v>
      </c>
      <c r="C11" s="6" t="s">
        <v>220</v>
      </c>
    </row>
    <row r="12" spans="1:4">
      <c r="A12" s="376">
        <v>44893.715219907404</v>
      </c>
      <c r="B12" s="6" t="s">
        <v>369</v>
      </c>
      <c r="C12" s="6" t="s">
        <v>220</v>
      </c>
    </row>
    <row r="13" spans="1:4">
      <c r="A13" s="376">
        <v>44893.715231481481</v>
      </c>
      <c r="B13" s="6" t="s">
        <v>370</v>
      </c>
      <c r="C13" s="6" t="s">
        <v>220</v>
      </c>
    </row>
  </sheetData>
  <sheetProtection algorithmName="SHA-512" hashValue="RkfUDxogk+O1Oaw5tiOH6N9elZg0kUMrAOBopBKG1Jdx+Vhl4bTCTzZI74RyYMXzkunlsP6Fo4RWsuaqj7dnpQ==" saltValue="CYYjsOvaR8a3KDqpRILvg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26357314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07" t="s">
        <v>337</v>
      </c>
      <c r="F5" s="407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180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77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4" t="s">
        <v>226</v>
      </c>
      <c r="G13" s="106"/>
    </row>
    <row r="14" spans="1:17" ht="22.5" hidden="1">
      <c r="A14" s="93"/>
      <c r="D14" s="94"/>
      <c r="E14" s="95" t="s">
        <v>120</v>
      </c>
      <c r="F14" s="343" t="s">
        <v>371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2022</v>
      </c>
      <c r="D20" s="94"/>
      <c r="E20" s="92" t="s">
        <v>115</v>
      </c>
      <c r="F20" s="218">
        <v>2022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77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691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692</v>
      </c>
      <c r="G28" s="107"/>
    </row>
    <row r="29" spans="1:17">
      <c r="C29" s="96"/>
      <c r="D29" s="94"/>
      <c r="E29" s="97" t="s">
        <v>5</v>
      </c>
      <c r="F29" s="46" t="s">
        <v>693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78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1267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1268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1269</v>
      </c>
    </row>
    <row r="39" spans="1:17" ht="19.5" customHeight="1">
      <c r="E39" s="99" t="s">
        <v>22</v>
      </c>
      <c r="F39" s="46" t="s">
        <v>1270</v>
      </c>
    </row>
    <row r="40" spans="1:17" ht="19.5" customHeight="1">
      <c r="E40" s="99" t="s">
        <v>28</v>
      </c>
      <c r="F40" s="46" t="s">
        <v>1271</v>
      </c>
    </row>
    <row r="41" spans="1:17" ht="19.5" customHeight="1">
      <c r="E41" s="99" t="s">
        <v>23</v>
      </c>
      <c r="F41" s="46" t="s">
        <v>1272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08" t="s">
        <v>336</v>
      </c>
      <c r="F45" s="408"/>
    </row>
    <row r="47" spans="1:17">
      <c r="A47" s="90"/>
    </row>
  </sheetData>
  <sheetProtection sheet="1" objects="1" scenarios="1" formatColumns="0" formatRows="0"/>
  <dataConsolidate leftLabels="1"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25" right="0.25" top="0.75" bottom="0.75" header="0.3" footer="0.3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7" hidden="1" customWidth="1"/>
    <col min="14" max="16" width="9.140625" style="297" hidden="1" customWidth="1"/>
    <col min="17" max="17" width="25.7109375" style="298" hidden="1" customWidth="1"/>
    <col min="18" max="18" width="14.42578125" style="297" hidden="1" customWidth="1"/>
    <col min="19" max="22" width="9.140625" style="299"/>
    <col min="23" max="16384" width="9.140625" style="18"/>
  </cols>
  <sheetData>
    <row r="1" spans="1:256" s="288" customFormat="1" ht="16.5" hidden="1" customHeight="1">
      <c r="C1" s="289"/>
      <c r="H1" s="289"/>
      <c r="I1" s="289"/>
      <c r="J1" s="289"/>
      <c r="K1" s="289" t="s">
        <v>151</v>
      </c>
      <c r="L1" s="290" t="s">
        <v>142</v>
      </c>
      <c r="M1" s="291" t="s">
        <v>150</v>
      </c>
      <c r="N1" s="291"/>
      <c r="O1" s="291"/>
      <c r="P1" s="291"/>
      <c r="Q1" s="292"/>
      <c r="R1" s="291"/>
      <c r="S1" s="291"/>
      <c r="T1" s="291"/>
      <c r="U1" s="291"/>
      <c r="V1" s="291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</row>
    <row r="2" spans="1:256" s="296" customFormat="1" ht="16.5" hidden="1" customHeight="1">
      <c r="A2" s="293"/>
      <c r="B2" s="293"/>
      <c r="C2" s="294"/>
      <c r="D2" s="293"/>
      <c r="E2" s="293"/>
      <c r="F2" s="293"/>
      <c r="G2" s="293"/>
      <c r="H2" s="293"/>
      <c r="I2" s="293"/>
      <c r="J2" s="293"/>
      <c r="K2" s="293"/>
      <c r="L2" s="293"/>
      <c r="M2" s="291"/>
      <c r="N2" s="291"/>
      <c r="O2" s="291"/>
      <c r="P2" s="291"/>
      <c r="Q2" s="292"/>
      <c r="R2" s="291"/>
      <c r="S2" s="295"/>
      <c r="T2" s="295"/>
      <c r="U2" s="295"/>
      <c r="V2" s="295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7"/>
      <c r="N3" s="297"/>
      <c r="O3" s="297"/>
      <c r="P3" s="297"/>
      <c r="Q3" s="298"/>
      <c r="R3" s="297"/>
      <c r="S3" s="299"/>
      <c r="T3" s="299"/>
      <c r="U3" s="299"/>
      <c r="V3" s="299"/>
    </row>
    <row r="4" spans="1:256" s="155" customFormat="1" ht="22.5">
      <c r="A4" s="32"/>
      <c r="B4" s="18"/>
      <c r="C4" s="39"/>
      <c r="D4" s="413" t="s">
        <v>243</v>
      </c>
      <c r="E4" s="414"/>
      <c r="F4" s="414"/>
      <c r="G4" s="414"/>
      <c r="H4" s="415"/>
      <c r="I4" s="300"/>
      <c r="M4" s="297"/>
      <c r="N4" s="297"/>
      <c r="O4" s="297"/>
      <c r="P4" s="297"/>
      <c r="Q4" s="298"/>
      <c r="R4" s="297"/>
      <c r="S4" s="299"/>
      <c r="T4" s="299"/>
      <c r="U4" s="299"/>
      <c r="V4" s="299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7"/>
      <c r="N5" s="297"/>
      <c r="O5" s="297"/>
      <c r="P5" s="297"/>
      <c r="Q5" s="298"/>
      <c r="R5" s="297"/>
      <c r="S5" s="299"/>
      <c r="T5" s="299"/>
      <c r="U5" s="299"/>
      <c r="V5" s="299"/>
    </row>
    <row r="6" spans="1:256" s="155" customFormat="1" ht="20.100000000000001" hidden="1" customHeight="1">
      <c r="A6" s="169"/>
      <c r="B6" s="169"/>
      <c r="C6" s="39"/>
      <c r="D6" s="416"/>
      <c r="E6" s="416"/>
      <c r="F6" s="417" t="s">
        <v>18</v>
      </c>
      <c r="G6" s="417"/>
      <c r="H6" s="21"/>
      <c r="I6" s="21"/>
      <c r="J6" s="156"/>
      <c r="K6" s="157"/>
      <c r="L6" s="157"/>
      <c r="M6" s="297"/>
      <c r="N6" s="297"/>
      <c r="O6" s="297"/>
      <c r="P6" s="297"/>
      <c r="Q6" s="298"/>
      <c r="R6" s="297"/>
      <c r="S6" s="299"/>
      <c r="T6" s="299"/>
      <c r="U6" s="299"/>
      <c r="V6" s="299"/>
    </row>
    <row r="7" spans="1:256" ht="3" customHeight="1"/>
    <row r="8" spans="1:256" s="155" customFormat="1">
      <c r="A8" s="32"/>
      <c r="B8" s="18"/>
      <c r="C8" s="39"/>
      <c r="D8" s="418" t="s">
        <v>244</v>
      </c>
      <c r="E8" s="418"/>
      <c r="F8" s="418" t="s">
        <v>140</v>
      </c>
      <c r="G8" s="418"/>
      <c r="H8" s="418"/>
      <c r="I8" s="419" t="s">
        <v>141</v>
      </c>
      <c r="J8" s="419"/>
      <c r="K8" s="419"/>
      <c r="L8" s="419"/>
      <c r="M8" s="297"/>
      <c r="N8" s="297"/>
      <c r="O8" s="297"/>
      <c r="P8" s="297"/>
      <c r="Q8" s="298"/>
      <c r="R8" s="297"/>
      <c r="S8" s="299"/>
      <c r="T8" s="299"/>
      <c r="U8" s="299"/>
      <c r="V8" s="299"/>
    </row>
    <row r="9" spans="1:256" s="155" customFormat="1" ht="20.25" customHeight="1">
      <c r="A9" s="32"/>
      <c r="B9" s="18"/>
      <c r="C9" s="39"/>
      <c r="D9" s="372" t="s">
        <v>25</v>
      </c>
      <c r="E9" s="372" t="s">
        <v>148</v>
      </c>
      <c r="F9" s="409" t="s">
        <v>25</v>
      </c>
      <c r="G9" s="410"/>
      <c r="H9" s="173" t="s">
        <v>148</v>
      </c>
      <c r="I9" s="411" t="s">
        <v>25</v>
      </c>
      <c r="J9" s="411"/>
      <c r="K9" s="173" t="s">
        <v>148</v>
      </c>
      <c r="L9" s="173" t="s">
        <v>142</v>
      </c>
      <c r="M9" s="337"/>
      <c r="N9" s="337"/>
      <c r="O9" s="337"/>
      <c r="P9" s="337"/>
      <c r="Q9" s="338"/>
      <c r="R9" s="337"/>
      <c r="S9" s="299"/>
      <c r="T9" s="299"/>
      <c r="U9" s="299"/>
      <c r="V9" s="299"/>
    </row>
    <row r="10" spans="1:256" ht="12" customHeight="1">
      <c r="C10" s="71"/>
      <c r="D10" s="373" t="s">
        <v>26</v>
      </c>
      <c r="E10" s="373" t="s">
        <v>0</v>
      </c>
      <c r="F10" s="412" t="s">
        <v>1</v>
      </c>
      <c r="G10" s="412"/>
      <c r="H10" s="373" t="s">
        <v>2</v>
      </c>
      <c r="I10" s="412" t="s">
        <v>12</v>
      </c>
      <c r="J10" s="412"/>
      <c r="K10" s="373" t="s">
        <v>13</v>
      </c>
      <c r="L10" s="373" t="s">
        <v>31</v>
      </c>
      <c r="M10" s="337"/>
      <c r="N10" s="337"/>
      <c r="O10" s="337"/>
      <c r="P10" s="337"/>
      <c r="Q10" s="338"/>
      <c r="R10" s="337"/>
      <c r="S10" s="301"/>
      <c r="T10" s="301"/>
      <c r="U10" s="301"/>
      <c r="V10" s="301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39" t="s">
        <v>245</v>
      </c>
      <c r="N11" s="337"/>
      <c r="O11" s="337"/>
      <c r="P11" s="337" t="s">
        <v>246</v>
      </c>
      <c r="Q11" s="338" t="s">
        <v>247</v>
      </c>
      <c r="R11" s="337" t="s">
        <v>248</v>
      </c>
      <c r="S11" s="299"/>
      <c r="T11" s="299"/>
      <c r="U11" s="299"/>
      <c r="V11" s="299"/>
    </row>
    <row r="12" spans="1:256" s="66" customFormat="1" ht="15" hidden="1" customHeight="1">
      <c r="A12" s="36"/>
      <c r="B12" s="178" t="s">
        <v>149</v>
      </c>
      <c r="C12" s="421"/>
      <c r="D12" s="418">
        <v>1</v>
      </c>
      <c r="E12" s="423" t="s">
        <v>1274</v>
      </c>
      <c r="F12" s="306" t="s">
        <v>144</v>
      </c>
      <c r="G12" s="253">
        <v>0</v>
      </c>
      <c r="H12" s="307"/>
      <c r="I12" s="174" t="s">
        <v>144</v>
      </c>
      <c r="J12" s="308" t="s">
        <v>250</v>
      </c>
      <c r="K12" s="200"/>
      <c r="L12" s="221"/>
      <c r="M12" s="297">
        <f>mergeValue(H12)</f>
        <v>0</v>
      </c>
      <c r="N12" s="288"/>
      <c r="O12" s="288"/>
      <c r="P12" s="297" t="str">
        <f t="array" ref="P12">IF(ISERROR(MATCH(MID(Q12,1,250),MID(note_ter,1,250),0)),"n","y")</f>
        <v>y</v>
      </c>
      <c r="Q12" s="288" t="s">
        <v>1274</v>
      </c>
      <c r="R12" s="297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1"/>
      <c r="D13" s="418"/>
      <c r="E13" s="424"/>
      <c r="F13" s="426" t="s">
        <v>144</v>
      </c>
      <c r="G13" s="418">
        <v>1</v>
      </c>
      <c r="H13" s="420" t="s">
        <v>1262</v>
      </c>
      <c r="I13" s="174" t="s">
        <v>144</v>
      </c>
      <c r="J13" s="308" t="s">
        <v>250</v>
      </c>
      <c r="K13" s="200"/>
      <c r="L13" s="221"/>
      <c r="M13" s="297" t="str">
        <f>mergeValue(H13)</f>
        <v>городской округ город Мантурово</v>
      </c>
      <c r="N13" s="288"/>
      <c r="O13" s="288"/>
      <c r="P13" s="288"/>
      <c r="Q13" s="288"/>
      <c r="R13" s="297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1"/>
      <c r="D14" s="418"/>
      <c r="E14" s="424"/>
      <c r="F14" s="427"/>
      <c r="G14" s="418"/>
      <c r="H14" s="420"/>
      <c r="I14" s="379" t="s">
        <v>144</v>
      </c>
      <c r="J14" s="253">
        <v>1</v>
      </c>
      <c r="K14" s="311" t="s">
        <v>1262</v>
      </c>
      <c r="L14" s="179" t="s">
        <v>1263</v>
      </c>
      <c r="M14" s="297" t="str">
        <f>mergeValue(H14)</f>
        <v>городской округ город Мантурово</v>
      </c>
      <c r="N14" s="288"/>
      <c r="O14" s="288"/>
      <c r="P14" s="288"/>
      <c r="Q14" s="288"/>
      <c r="R14" s="297" t="str">
        <f>K14&amp;" ("&amp;L14&amp;")"</f>
        <v>городской округ город Мантурово (34714000)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1"/>
      <c r="D15" s="418"/>
      <c r="E15" s="424"/>
      <c r="F15" s="428"/>
      <c r="G15" s="418"/>
      <c r="H15" s="420"/>
      <c r="I15" s="184" t="s">
        <v>144</v>
      </c>
      <c r="J15" s="184"/>
      <c r="K15" s="200" t="s">
        <v>144</v>
      </c>
      <c r="L15" s="221"/>
      <c r="M15" s="288"/>
      <c r="N15" s="288"/>
      <c r="O15" s="288"/>
      <c r="P15" s="288"/>
      <c r="Q15" s="297"/>
      <c r="R15" s="288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2"/>
      <c r="D16" s="418"/>
      <c r="E16" s="425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39"/>
      <c r="N17" s="337"/>
      <c r="O17" s="337"/>
      <c r="P17" s="337"/>
      <c r="Q17" s="338" t="s">
        <v>249</v>
      </c>
      <c r="R17" s="337"/>
      <c r="S17" s="299"/>
      <c r="T17" s="299"/>
      <c r="U17" s="299"/>
      <c r="V17" s="299"/>
    </row>
    <row r="18" spans="1:22" s="155" customFormat="1" ht="21" customHeight="1">
      <c r="A18" s="32"/>
      <c r="B18" s="18"/>
      <c r="C18" s="154"/>
      <c r="D18" s="302"/>
      <c r="E18" s="302"/>
      <c r="F18" s="302"/>
      <c r="G18" s="302"/>
      <c r="H18" s="302"/>
      <c r="I18" s="302"/>
      <c r="J18" s="302"/>
      <c r="K18" s="302"/>
      <c r="L18" s="302"/>
      <c r="M18" s="337"/>
      <c r="N18" s="337"/>
      <c r="O18" s="337"/>
      <c r="P18" s="337"/>
      <c r="Q18" s="338"/>
      <c r="R18" s="337"/>
      <c r="S18" s="299"/>
      <c r="T18" s="299"/>
      <c r="U18" s="299"/>
      <c r="V18" s="299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7"/>
      <c r="N19" s="297"/>
      <c r="O19" s="297"/>
      <c r="P19" s="297"/>
      <c r="Q19" s="298"/>
      <c r="R19" s="297"/>
      <c r="S19" s="299"/>
      <c r="T19" s="299"/>
      <c r="U19" s="299"/>
      <c r="V19" s="299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7"/>
      <c r="N20" s="297"/>
      <c r="O20" s="297"/>
      <c r="P20" s="297"/>
      <c r="Q20" s="298"/>
      <c r="R20" s="297"/>
      <c r="S20" s="299"/>
      <c r="T20" s="299"/>
      <c r="U20" s="299"/>
      <c r="V20" s="299"/>
    </row>
    <row r="21" spans="1:22" s="159" customFormat="1" ht="10.5">
      <c r="A21" s="158"/>
      <c r="C21" s="160"/>
      <c r="D21" s="170"/>
      <c r="E21" s="170"/>
      <c r="M21" s="297"/>
      <c r="N21" s="297"/>
      <c r="O21" s="297"/>
      <c r="P21" s="297"/>
      <c r="Q21" s="298"/>
      <c r="R21" s="297"/>
      <c r="S21" s="299"/>
      <c r="T21" s="299"/>
      <c r="U21" s="299"/>
      <c r="V21" s="299"/>
    </row>
    <row r="22" spans="1:22" s="159" customFormat="1" ht="10.5">
      <c r="A22" s="158"/>
      <c r="C22" s="160"/>
      <c r="D22" s="170"/>
      <c r="E22" s="170"/>
      <c r="M22" s="297"/>
      <c r="N22" s="297"/>
      <c r="O22" s="297"/>
      <c r="P22" s="297"/>
      <c r="Q22" s="298"/>
      <c r="R22" s="297"/>
      <c r="S22" s="299"/>
      <c r="T22" s="299"/>
      <c r="U22" s="299"/>
      <c r="V22" s="299"/>
    </row>
  </sheetData>
  <sheetProtection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scale="73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7"/>
  <sheetViews>
    <sheetView showGridLines="0" topLeftCell="C3" zoomScaleNormal="100" workbookViewId="0">
      <selection activeCell="M27" sqref="M27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8"/>
      <c r="F4" s="448"/>
      <c r="G4" s="448"/>
      <c r="H4" s="448"/>
      <c r="I4" s="449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0" t="str">
        <f>IF(org=0,"Не определено",org)</f>
        <v>НАО "СВЕЗА Мантурово"</v>
      </c>
      <c r="E5" s="451"/>
      <c r="F5" s="451"/>
      <c r="G5" s="451"/>
      <c r="H5" s="451"/>
      <c r="I5" s="452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4"/>
      <c r="B6" s="454"/>
      <c r="C6" s="454"/>
      <c r="D6" s="454"/>
      <c r="E6" s="454"/>
      <c r="F6" s="454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4"/>
      <c r="B7" s="454"/>
      <c r="C7" s="454"/>
      <c r="D7" s="454"/>
      <c r="E7" s="454"/>
      <c r="F7" s="454"/>
    </row>
    <row r="8" spans="1:38" ht="0.2" customHeight="1">
      <c r="B8" s="436"/>
      <c r="C8" s="436"/>
      <c r="D8" s="436"/>
      <c r="E8" s="453"/>
      <c r="F8" s="453"/>
    </row>
    <row r="9" spans="1:38" ht="0.2" customHeight="1">
      <c r="B9" s="436"/>
      <c r="C9" s="436"/>
      <c r="D9" s="436"/>
      <c r="E9" s="453"/>
      <c r="F9" s="453"/>
    </row>
    <row r="10" spans="1:38" ht="0.2" customHeight="1">
      <c r="B10" s="436"/>
      <c r="C10" s="436"/>
      <c r="D10" s="436"/>
      <c r="E10" s="453"/>
      <c r="F10" s="453"/>
    </row>
    <row r="11" spans="1:38" ht="6" hidden="1" customHeight="1">
      <c r="B11" s="436"/>
      <c r="C11" s="436"/>
      <c r="D11" s="436"/>
      <c r="E11" s="453"/>
      <c r="F11" s="453"/>
    </row>
    <row r="12" spans="1:38" ht="20.25" hidden="1" customHeight="1">
      <c r="A12" s="163"/>
      <c r="B12" s="436"/>
      <c r="C12" s="436"/>
      <c r="D12" s="436"/>
      <c r="E12" s="374"/>
      <c r="F12" s="163"/>
      <c r="G12" s="374"/>
      <c r="H12" s="374"/>
      <c r="I12" s="163"/>
      <c r="J12" s="163"/>
      <c r="K12" s="374"/>
    </row>
    <row r="13" spans="1:38" ht="20.25" hidden="1" customHeight="1">
      <c r="B13" s="436"/>
      <c r="C13" s="436"/>
      <c r="D13" s="436"/>
      <c r="E13" s="374"/>
      <c r="F13" s="341"/>
      <c r="G13" s="163"/>
      <c r="H13" s="163"/>
      <c r="I13" s="163"/>
      <c r="J13" s="163"/>
      <c r="K13" s="374"/>
    </row>
    <row r="14" spans="1:38" ht="6" hidden="1" customHeight="1">
      <c r="B14" s="455"/>
      <c r="C14" s="455"/>
      <c r="D14" s="455"/>
      <c r="E14" s="164"/>
      <c r="F14" s="163"/>
      <c r="G14" s="163"/>
      <c r="H14" s="163"/>
      <c r="I14" s="163"/>
      <c r="J14" s="163"/>
      <c r="K14" s="374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5"/>
      <c r="B18" s="163"/>
      <c r="C18" s="163"/>
      <c r="D18" s="446" t="s">
        <v>116</v>
      </c>
      <c r="E18" s="446"/>
      <c r="F18" s="431" t="s">
        <v>199</v>
      </c>
      <c r="G18" s="431"/>
      <c r="H18" s="431"/>
      <c r="I18" s="431"/>
      <c r="J18" s="431" t="s">
        <v>324</v>
      </c>
      <c r="K18" s="431"/>
      <c r="L18" s="431"/>
      <c r="M18" s="431"/>
    </row>
    <row r="19" spans="1:38" ht="23.25" customHeight="1">
      <c r="A19" s="445"/>
      <c r="B19" s="165"/>
      <c r="C19" s="166"/>
      <c r="D19" s="375" t="s">
        <v>25</v>
      </c>
      <c r="E19" s="375" t="s">
        <v>148</v>
      </c>
      <c r="F19" s="375" t="s">
        <v>143</v>
      </c>
      <c r="G19" s="434" t="s">
        <v>25</v>
      </c>
      <c r="H19" s="435"/>
      <c r="I19" s="375" t="s">
        <v>148</v>
      </c>
      <c r="J19" s="375" t="s">
        <v>143</v>
      </c>
      <c r="K19" s="434" t="s">
        <v>25</v>
      </c>
      <c r="L19" s="435"/>
      <c r="M19" s="375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32" t="s">
        <v>2</v>
      </c>
      <c r="H20" s="433"/>
      <c r="I20" s="182" t="s">
        <v>12</v>
      </c>
      <c r="J20" s="182" t="s">
        <v>13</v>
      </c>
      <c r="K20" s="432" t="s">
        <v>31</v>
      </c>
      <c r="L20" s="433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>
      <c r="A22" s="56"/>
      <c r="B22" s="56"/>
      <c r="C22" s="39"/>
      <c r="D22" s="440" t="s">
        <v>26</v>
      </c>
      <c r="E22" s="437" t="s">
        <v>374</v>
      </c>
      <c r="F22" s="429" t="s">
        <v>18</v>
      </c>
      <c r="G22" s="441"/>
      <c r="H22" s="418">
        <v>1</v>
      </c>
      <c r="I22" s="443" t="s">
        <v>1274</v>
      </c>
      <c r="J22" s="429" t="s">
        <v>18</v>
      </c>
      <c r="K22" s="188" t="s">
        <v>144</v>
      </c>
      <c r="L22" s="183" t="s">
        <v>26</v>
      </c>
      <c r="M22" s="380" t="s">
        <v>691</v>
      </c>
      <c r="X22" s="207">
        <v>4190064</v>
      </c>
      <c r="Y22" s="207" t="s">
        <v>145</v>
      </c>
      <c r="Z22" s="207">
        <v>1705000</v>
      </c>
    </row>
    <row r="23" spans="1:38" ht="15" hidden="1" customHeight="1">
      <c r="A23" s="56"/>
      <c r="B23" s="56"/>
      <c r="C23" s="71"/>
      <c r="D23" s="440"/>
      <c r="E23" s="438"/>
      <c r="F23" s="430"/>
      <c r="G23" s="442"/>
      <c r="H23" s="418"/>
      <c r="I23" s="444"/>
      <c r="J23" s="430"/>
      <c r="K23" s="174" t="s">
        <v>144</v>
      </c>
      <c r="L23" s="184"/>
      <c r="M23" s="203" t="s">
        <v>144</v>
      </c>
    </row>
    <row r="24" spans="1:38" ht="15" hidden="1" customHeight="1">
      <c r="A24" s="56"/>
      <c r="B24" s="56"/>
      <c r="C24" s="71"/>
      <c r="D24" s="440"/>
      <c r="E24" s="439"/>
      <c r="F24" s="430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ht="15" hidden="1" customHeight="1">
      <c r="A25" s="215"/>
      <c r="B25" s="186"/>
      <c r="C25" s="417"/>
      <c r="D25" s="174"/>
      <c r="E25" s="175" t="s">
        <v>144</v>
      </c>
      <c r="F25" s="184"/>
      <c r="G25" s="184"/>
      <c r="H25" s="184"/>
      <c r="I25" s="184"/>
      <c r="J25" s="184"/>
      <c r="K25" s="184" t="s">
        <v>144</v>
      </c>
      <c r="L25" s="184"/>
      <c r="M25" s="185"/>
    </row>
    <row r="26" spans="1:38" ht="15" customHeight="1">
      <c r="C26" s="417"/>
      <c r="D26" s="219"/>
      <c r="E26" s="219"/>
      <c r="F26" s="219"/>
      <c r="G26" s="219"/>
      <c r="H26" s="219"/>
      <c r="I26" s="219"/>
      <c r="J26" s="219"/>
      <c r="K26" s="219" t="s">
        <v>144</v>
      </c>
      <c r="L26" s="219"/>
      <c r="M26" s="219"/>
    </row>
    <row r="27" spans="1:38" ht="37.5" customHeight="1"/>
  </sheetData>
  <sheetProtection algorithmName="SHA-512" hashValue="bwiuNz/gJnpZiq93sg1Mvr8kr1MX6IMoAic2dMaKLP4Z/ovaAiG1W2CZ62Fb+pDBPJXVSgTWLGgIRvF6d1F63w==" saltValue="aynMuy4fRuIWAkk19xdGew==" spinCount="100000" sheet="1" objects="1" scenarios="1" formatColumns="0" formatRows="0"/>
  <dataConsolidate/>
  <mergeCells count="30">
    <mergeCell ref="E10:F10"/>
    <mergeCell ref="B14:D14"/>
    <mergeCell ref="E11:F11"/>
    <mergeCell ref="B11:D11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57" t="s">
        <v>252</v>
      </c>
      <c r="E5" s="457"/>
      <c r="F5" s="457"/>
      <c r="G5" s="457"/>
      <c r="H5" s="224"/>
    </row>
    <row r="6" spans="3:21" ht="15" customHeight="1">
      <c r="C6" s="71"/>
      <c r="D6" s="458" t="str">
        <f>IF(org=0,"Не определено",org)</f>
        <v>НАО "СВЕЗА Мантурово"</v>
      </c>
      <c r="E6" s="458"/>
      <c r="F6" s="458"/>
      <c r="G6" s="458"/>
      <c r="H6" s="224"/>
    </row>
    <row r="7" spans="3:21" s="110" customFormat="1">
      <c r="D7" s="340"/>
      <c r="E7" s="305"/>
      <c r="F7" s="305"/>
      <c r="G7" s="305"/>
      <c r="U7" s="241"/>
    </row>
    <row r="8" spans="3:21" s="56" customFormat="1">
      <c r="C8" s="119">
        <v>22</v>
      </c>
      <c r="D8" s="459" t="s">
        <v>241</v>
      </c>
      <c r="E8" s="460"/>
      <c r="F8" s="460"/>
      <c r="G8" s="461"/>
      <c r="U8" s="246"/>
    </row>
    <row r="9" spans="3:21" ht="11.25" customHeight="1">
      <c r="D9" s="462" t="s">
        <v>230</v>
      </c>
      <c r="E9" s="462"/>
      <c r="F9" s="462"/>
      <c r="G9" s="463" t="s">
        <v>231</v>
      </c>
    </row>
    <row r="10" spans="3:21" ht="11.25" customHeight="1">
      <c r="D10" s="317" t="s">
        <v>25</v>
      </c>
      <c r="E10" s="318" t="s">
        <v>251</v>
      </c>
      <c r="F10" s="319" t="s">
        <v>220</v>
      </c>
      <c r="G10" s="464"/>
    </row>
    <row r="11" spans="3:21" ht="12" customHeight="1">
      <c r="D11" s="336" t="s">
        <v>26</v>
      </c>
      <c r="E11" s="320">
        <v>2</v>
      </c>
      <c r="F11" s="321">
        <v>3</v>
      </c>
      <c r="G11" s="322">
        <v>4</v>
      </c>
    </row>
    <row r="12" spans="3:21">
      <c r="D12" s="316">
        <v>1</v>
      </c>
      <c r="E12" s="324" t="s">
        <v>253</v>
      </c>
      <c r="F12" s="346" t="str">
        <f>IF(form_up_date="","",form_up_date)</f>
        <v>04.10.2022</v>
      </c>
      <c r="G12" s="348" t="s">
        <v>254</v>
      </c>
    </row>
    <row r="13" spans="3:21" ht="45">
      <c r="D13" s="316" t="s">
        <v>265</v>
      </c>
      <c r="E13" s="324" t="s">
        <v>255</v>
      </c>
      <c r="F13" s="346" t="s">
        <v>691</v>
      </c>
      <c r="G13" s="325" t="s">
        <v>323</v>
      </c>
    </row>
    <row r="14" spans="3:21" ht="22.5">
      <c r="D14" s="316" t="s">
        <v>266</v>
      </c>
      <c r="E14" s="324" t="s">
        <v>256</v>
      </c>
      <c r="F14" s="346" t="s">
        <v>374</v>
      </c>
      <c r="G14" s="348" t="s">
        <v>257</v>
      </c>
    </row>
    <row r="15" spans="3:21" ht="22.5">
      <c r="D15" s="316" t="s">
        <v>267</v>
      </c>
      <c r="E15" s="324" t="s">
        <v>258</v>
      </c>
      <c r="F15" s="347" t="s">
        <v>259</v>
      </c>
      <c r="G15" s="325"/>
    </row>
    <row r="16" spans="3:21">
      <c r="D16" s="323" t="str">
        <f>D15&amp;".1"</f>
        <v>4.1.1</v>
      </c>
      <c r="E16" s="326" t="s">
        <v>3</v>
      </c>
      <c r="F16" s="346" t="str">
        <f>IF(region_name="","",region_name)</f>
        <v>Костромская область</v>
      </c>
      <c r="G16" s="348" t="s">
        <v>260</v>
      </c>
    </row>
    <row r="17" spans="4:7">
      <c r="D17" s="316" t="s">
        <v>268</v>
      </c>
      <c r="E17" s="327" t="s">
        <v>261</v>
      </c>
      <c r="F17" s="346" t="s">
        <v>1262</v>
      </c>
      <c r="G17" s="349" t="s">
        <v>262</v>
      </c>
    </row>
    <row r="18" spans="4:7" ht="56.25">
      <c r="D18" s="316" t="s">
        <v>269</v>
      </c>
      <c r="E18" s="328" t="s">
        <v>263</v>
      </c>
      <c r="F18" s="346" t="s">
        <v>1276</v>
      </c>
      <c r="G18" s="335" t="s">
        <v>322</v>
      </c>
    </row>
    <row r="19" spans="4:7">
      <c r="D19" s="329"/>
      <c r="E19" s="330"/>
      <c r="F19" s="331"/>
      <c r="G19" s="332"/>
    </row>
    <row r="20" spans="4:7">
      <c r="D20" s="333"/>
      <c r="E20" s="456" t="s">
        <v>264</v>
      </c>
      <c r="F20" s="456"/>
      <c r="G20" s="334"/>
    </row>
  </sheetData>
  <sheetProtection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S35"/>
  <sheetViews>
    <sheetView showGridLines="0" topLeftCell="C21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8" customWidth="1"/>
    <col min="10" max="18" width="10.5703125" style="18"/>
    <col min="19" max="19" width="10.5703125" style="234"/>
    <col min="20" max="16384" width="10.5703125" style="18"/>
  </cols>
  <sheetData>
    <row r="1" spans="1:19" s="178" customFormat="1" ht="15" hidden="1" customHeight="1">
      <c r="C1" s="222"/>
      <c r="G1" s="178">
        <v>4</v>
      </c>
      <c r="S1" s="235"/>
    </row>
    <row r="2" spans="1:19" s="178" customFormat="1" ht="15" hidden="1" customHeight="1">
      <c r="C2" s="222"/>
      <c r="S2" s="235"/>
    </row>
    <row r="3" spans="1:19" ht="22.5" hidden="1">
      <c r="A3" s="18"/>
      <c r="B3" s="470"/>
      <c r="C3" s="421"/>
      <c r="D3" s="364" t="str">
        <f>B3 &amp; ".1"</f>
        <v>.1</v>
      </c>
      <c r="E3" s="359" t="s">
        <v>340</v>
      </c>
      <c r="F3" s="357" t="s">
        <v>259</v>
      </c>
      <c r="G3" s="369"/>
      <c r="H3" s="368"/>
      <c r="I3" s="312" t="s">
        <v>355</v>
      </c>
    </row>
    <row r="4" spans="1:19" hidden="1">
      <c r="A4" s="18"/>
      <c r="B4" s="470"/>
      <c r="C4" s="421"/>
      <c r="D4" s="364" t="str">
        <f>B3 &amp; ".2"</f>
        <v>.2</v>
      </c>
      <c r="E4" s="359" t="s">
        <v>341</v>
      </c>
      <c r="F4" s="357" t="s">
        <v>259</v>
      </c>
      <c r="G4" s="370"/>
      <c r="H4" s="368"/>
      <c r="I4" s="312" t="s">
        <v>356</v>
      </c>
    </row>
    <row r="5" spans="1:19" s="178" customFormat="1" ht="15" hidden="1" customHeight="1">
      <c r="C5" s="222"/>
      <c r="S5" s="235"/>
    </row>
    <row r="6" spans="1:19" ht="22.5" hidden="1">
      <c r="A6" s="18"/>
      <c r="B6" s="470"/>
      <c r="C6" s="421"/>
      <c r="D6" s="364" t="str">
        <f>B6 &amp; ".1"</f>
        <v>.1</v>
      </c>
      <c r="E6" s="359" t="s">
        <v>343</v>
      </c>
      <c r="F6" s="357" t="s">
        <v>259</v>
      </c>
      <c r="G6" s="369"/>
      <c r="H6" s="368"/>
      <c r="I6" s="312" t="s">
        <v>357</v>
      </c>
    </row>
    <row r="7" spans="1:19" hidden="1">
      <c r="A7" s="18"/>
      <c r="B7" s="470"/>
      <c r="C7" s="421"/>
      <c r="D7" s="364" t="str">
        <f>B6 &amp; ".2"</f>
        <v>.2</v>
      </c>
      <c r="E7" s="359" t="s">
        <v>341</v>
      </c>
      <c r="F7" s="357" t="s">
        <v>259</v>
      </c>
      <c r="G7" s="370"/>
      <c r="H7" s="368"/>
      <c r="I7" s="312" t="s">
        <v>356</v>
      </c>
    </row>
    <row r="8" spans="1:19" s="178" customFormat="1" ht="15" hidden="1" customHeight="1">
      <c r="C8" s="222"/>
      <c r="S8" s="235"/>
    </row>
    <row r="9" spans="1:19" ht="22.5" hidden="1">
      <c r="A9" s="18"/>
      <c r="B9" s="470"/>
      <c r="C9" s="421"/>
      <c r="D9" s="364" t="str">
        <f>B9 &amp; ".1"</f>
        <v>.1</v>
      </c>
      <c r="E9" s="359" t="s">
        <v>345</v>
      </c>
      <c r="F9" s="357" t="s">
        <v>259</v>
      </c>
      <c r="G9" s="365" t="s">
        <v>144</v>
      </c>
      <c r="H9" s="366" t="s">
        <v>144</v>
      </c>
      <c r="I9" s="312"/>
    </row>
    <row r="10" spans="1:19" hidden="1">
      <c r="A10" s="18"/>
      <c r="B10" s="470"/>
      <c r="C10" s="421"/>
      <c r="D10" s="364" t="str">
        <f>B9 &amp; ".2"</f>
        <v>.2</v>
      </c>
      <c r="E10" s="359" t="s">
        <v>346</v>
      </c>
      <c r="F10" s="357" t="s">
        <v>259</v>
      </c>
      <c r="G10" s="367" t="s">
        <v>144</v>
      </c>
      <c r="H10" s="366" t="s">
        <v>144</v>
      </c>
      <c r="I10" s="312" t="s">
        <v>359</v>
      </c>
    </row>
    <row r="11" spans="1:19" hidden="1">
      <c r="A11" s="18"/>
      <c r="B11" s="470"/>
      <c r="C11" s="421"/>
      <c r="D11" s="364" t="str">
        <f>B9 &amp; ".3"</f>
        <v>.3</v>
      </c>
      <c r="E11" s="359" t="s">
        <v>347</v>
      </c>
      <c r="F11" s="357" t="s">
        <v>259</v>
      </c>
      <c r="G11" s="367" t="s">
        <v>144</v>
      </c>
      <c r="H11" s="366" t="s">
        <v>144</v>
      </c>
      <c r="I11" s="312" t="s">
        <v>360</v>
      </c>
    </row>
    <row r="12" spans="1:19" s="178" customFormat="1" ht="15" hidden="1" customHeight="1">
      <c r="C12" s="222"/>
      <c r="S12" s="235"/>
    </row>
    <row r="13" spans="1:19" ht="33.75" hidden="1">
      <c r="A13" s="18"/>
      <c r="B13" s="470"/>
      <c r="C13" s="421"/>
      <c r="D13" s="364" t="str">
        <f>B13 &amp; ".1"</f>
        <v>.1</v>
      </c>
      <c r="E13" s="359" t="s">
        <v>349</v>
      </c>
      <c r="F13" s="357" t="s">
        <v>259</v>
      </c>
      <c r="G13" s="365" t="s">
        <v>144</v>
      </c>
      <c r="H13" s="366" t="s">
        <v>144</v>
      </c>
      <c r="I13" s="312" t="s">
        <v>362</v>
      </c>
    </row>
    <row r="14" spans="1:19" hidden="1">
      <c r="B14" s="470"/>
      <c r="C14" s="421"/>
      <c r="D14" s="364" t="str">
        <f>B13 &amp; ".2"</f>
        <v>.2</v>
      </c>
      <c r="E14" s="359" t="s">
        <v>350</v>
      </c>
      <c r="F14" s="357" t="s">
        <v>259</v>
      </c>
      <c r="G14" s="367" t="s">
        <v>144</v>
      </c>
      <c r="H14" s="366" t="s">
        <v>144</v>
      </c>
      <c r="I14" s="312" t="s">
        <v>363</v>
      </c>
    </row>
    <row r="15" spans="1:19" s="178" customFormat="1" ht="15" hidden="1" customHeight="1">
      <c r="C15" s="222"/>
      <c r="S15" s="235"/>
    </row>
    <row r="16" spans="1:19" s="178" customFormat="1" ht="15" hidden="1" customHeight="1">
      <c r="C16" s="222"/>
      <c r="S16" s="235"/>
    </row>
    <row r="17" spans="1:19" s="178" customFormat="1" ht="15" hidden="1" customHeight="1">
      <c r="C17" s="222"/>
      <c r="S17" s="235"/>
    </row>
    <row r="18" spans="1:19" s="178" customFormat="1" ht="15" hidden="1" customHeight="1">
      <c r="C18" s="222"/>
      <c r="S18" s="235"/>
    </row>
    <row r="19" spans="1:19" s="178" customFormat="1" ht="15" hidden="1" customHeight="1">
      <c r="C19" s="222"/>
      <c r="S19" s="235"/>
    </row>
    <row r="20" spans="1:19" s="178" customFormat="1" ht="15" hidden="1" customHeight="1">
      <c r="C20" s="222"/>
      <c r="S20" s="235"/>
    </row>
    <row r="21" spans="1:19" ht="11.25" customHeight="1">
      <c r="C21" s="71"/>
      <c r="D21" s="72"/>
      <c r="E21" s="72"/>
      <c r="F21" s="72"/>
      <c r="G21" s="72"/>
      <c r="H21" s="72"/>
    </row>
    <row r="22" spans="1:19" ht="29.25" customHeight="1">
      <c r="C22" s="71"/>
      <c r="D22" s="45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57"/>
      <c r="F22" s="457"/>
      <c r="G22" s="457"/>
      <c r="H22" s="355"/>
      <c r="I22" s="224"/>
    </row>
    <row r="23" spans="1:19" ht="15" customHeight="1">
      <c r="C23" s="71"/>
      <c r="D23" s="458" t="str">
        <f>IF(org=0,"Не определено",org)</f>
        <v>НАО "СВЕЗА Мантурово"</v>
      </c>
      <c r="E23" s="458"/>
      <c r="F23" s="458"/>
      <c r="G23" s="458"/>
      <c r="H23" s="355"/>
      <c r="I23" s="224"/>
    </row>
    <row r="24" spans="1:19" ht="11.25" customHeight="1">
      <c r="C24" s="71"/>
      <c r="D24" s="72"/>
      <c r="E24" s="72"/>
      <c r="F24" s="72"/>
      <c r="G24" s="224">
        <v>22</v>
      </c>
      <c r="H24" s="224"/>
    </row>
    <row r="25" spans="1:19" ht="92.1" customHeight="1">
      <c r="C25" s="71"/>
      <c r="D25" s="418" t="s">
        <v>25</v>
      </c>
      <c r="E25" s="467" t="s">
        <v>251</v>
      </c>
      <c r="F25" s="467" t="s">
        <v>159</v>
      </c>
      <c r="G25" s="468" t="s">
        <v>1275</v>
      </c>
      <c r="H25" s="469"/>
      <c r="I25" s="465" t="s">
        <v>231</v>
      </c>
    </row>
    <row r="26" spans="1:19" ht="21" customHeight="1">
      <c r="C26" s="71"/>
      <c r="D26" s="418"/>
      <c r="E26" s="467"/>
      <c r="F26" s="467"/>
      <c r="G26" s="314" t="s">
        <v>220</v>
      </c>
      <c r="H26" s="354" t="s">
        <v>236</v>
      </c>
      <c r="I26" s="466"/>
    </row>
    <row r="27" spans="1:19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312"/>
    </row>
    <row r="28" spans="1:19" ht="22.5">
      <c r="A28" s="18"/>
      <c r="B28" s="18" t="s">
        <v>365</v>
      </c>
      <c r="C28" s="39"/>
      <c r="D28" s="356">
        <v>1</v>
      </c>
      <c r="E28" s="358" t="s">
        <v>339</v>
      </c>
      <c r="F28" s="357" t="s">
        <v>259</v>
      </c>
      <c r="G28" s="357" t="s">
        <v>259</v>
      </c>
      <c r="H28" s="357" t="s">
        <v>259</v>
      </c>
      <c r="I28" s="312"/>
    </row>
    <row r="29" spans="1:19" ht="11.25">
      <c r="A29" s="18"/>
      <c r="C29" s="18"/>
      <c r="D29" s="270"/>
      <c r="E29" s="180" t="s">
        <v>351</v>
      </c>
      <c r="F29" s="313"/>
      <c r="G29" s="313"/>
      <c r="H29" s="313"/>
      <c r="I29" s="315"/>
      <c r="S29" s="18"/>
    </row>
    <row r="30" spans="1:19" ht="22.5">
      <c r="A30" s="18"/>
      <c r="B30" s="18" t="s">
        <v>366</v>
      </c>
      <c r="C30" s="39"/>
      <c r="D30" s="356">
        <v>2</v>
      </c>
      <c r="E30" s="358" t="s">
        <v>342</v>
      </c>
      <c r="F30" s="357" t="s">
        <v>259</v>
      </c>
      <c r="G30" s="357" t="s">
        <v>259</v>
      </c>
      <c r="H30" s="357" t="s">
        <v>259</v>
      </c>
      <c r="I30" s="312"/>
    </row>
    <row r="31" spans="1:19" ht="11.25">
      <c r="A31" s="18"/>
      <c r="C31" s="18"/>
      <c r="D31" s="270"/>
      <c r="E31" s="180" t="s">
        <v>352</v>
      </c>
      <c r="F31" s="313"/>
      <c r="G31" s="361"/>
      <c r="H31" s="313"/>
      <c r="I31" s="315"/>
      <c r="S31" s="18"/>
    </row>
    <row r="32" spans="1:19" ht="67.5">
      <c r="A32" s="18"/>
      <c r="B32" s="18" t="s">
        <v>367</v>
      </c>
      <c r="C32" s="39"/>
      <c r="D32" s="356">
        <v>3</v>
      </c>
      <c r="E32" s="358" t="s">
        <v>344</v>
      </c>
      <c r="F32" s="360" t="s">
        <v>259</v>
      </c>
      <c r="G32" s="353" t="s">
        <v>364</v>
      </c>
      <c r="H32" s="357" t="s">
        <v>259</v>
      </c>
      <c r="I32" s="312" t="s">
        <v>358</v>
      </c>
    </row>
    <row r="33" spans="1:19" ht="11.25">
      <c r="A33" s="18"/>
      <c r="C33" s="18"/>
      <c r="D33" s="270"/>
      <c r="E33" s="180" t="s">
        <v>353</v>
      </c>
      <c r="F33" s="313"/>
      <c r="G33" s="361"/>
      <c r="H33" s="361"/>
      <c r="I33" s="315"/>
      <c r="S33" s="18"/>
    </row>
    <row r="34" spans="1:19" ht="67.5">
      <c r="A34" s="18"/>
      <c r="B34" s="18" t="s">
        <v>368</v>
      </c>
      <c r="C34" s="39"/>
      <c r="D34" s="356">
        <v>4</v>
      </c>
      <c r="E34" s="358" t="s">
        <v>348</v>
      </c>
      <c r="F34" s="360" t="s">
        <v>259</v>
      </c>
      <c r="G34" s="353" t="s">
        <v>364</v>
      </c>
      <c r="H34" s="253" t="s">
        <v>259</v>
      </c>
      <c r="I34" s="362" t="s">
        <v>361</v>
      </c>
    </row>
    <row r="35" spans="1:19" ht="11.25">
      <c r="A35" s="18"/>
      <c r="C35" s="18"/>
      <c r="D35" s="270"/>
      <c r="E35" s="180" t="s">
        <v>354</v>
      </c>
      <c r="F35" s="313"/>
      <c r="G35" s="313"/>
      <c r="H35" s="363"/>
      <c r="I35" s="315"/>
      <c r="S35" s="18"/>
    </row>
  </sheetData>
  <sheetProtection sheet="1" objects="1" scenarios="1" formatColumns="0" formatRows="0"/>
  <mergeCells count="15">
    <mergeCell ref="C3:C4"/>
    <mergeCell ref="C6:C7"/>
    <mergeCell ref="C13:C14"/>
    <mergeCell ref="C9:C11"/>
    <mergeCell ref="B3:B4"/>
    <mergeCell ref="B6:B7"/>
    <mergeCell ref="B13:B14"/>
    <mergeCell ref="B9:B11"/>
    <mergeCell ref="I25:I26"/>
    <mergeCell ref="D22:G22"/>
    <mergeCell ref="D23:G23"/>
    <mergeCell ref="D25:D26"/>
    <mergeCell ref="E25:E26"/>
    <mergeCell ref="F25:F26"/>
    <mergeCell ref="G25:H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:H4 H6:H7 H9:H11 H13:H14">
      <formula1>900</formula1>
    </dataValidation>
    <dataValidation allowBlank="1" showInputMessage="1" showErrorMessage="1" prompt="Для выбора выполните двойной щелчок левой клавиши мыши по ячейке." sqref="G34 G32"/>
  </dataValidations>
  <printOptions horizontalCentered="1" verticalCentered="1"/>
  <pageMargins left="0" right="0" top="0" bottom="0" header="0" footer="0.78740157480314965"/>
  <pageSetup paperSize="9" scale="51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71" t="s">
        <v>160</v>
      </c>
      <c r="E7" s="471"/>
      <c r="U7" s="243"/>
    </row>
    <row r="8" spans="3:21" s="78" customFormat="1" ht="15" customHeight="1">
      <c r="C8" s="79"/>
      <c r="D8" s="472" t="str">
        <f>IF(org=0,"Не определено",org)</f>
        <v>НАО "СВЕЗА Мантурово"</v>
      </c>
      <c r="E8" s="472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14.1" customHeight="1">
      <c r="C13" s="82"/>
      <c r="D13" s="81">
        <v>1</v>
      </c>
      <c r="E13" s="51"/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5" hidden="1" customWidth="1"/>
    <col min="2" max="2" width="9.140625" style="256" hidden="1" customWidth="1"/>
    <col min="3" max="3" width="3.7109375" style="257" customWidth="1"/>
    <col min="4" max="4" width="7" style="258" bestFit="1" customWidth="1"/>
    <col min="5" max="5" width="11.28515625" style="258" customWidth="1"/>
    <col min="6" max="6" width="41" style="258" customWidth="1"/>
    <col min="7" max="7" width="18" style="258" customWidth="1"/>
    <col min="8" max="8" width="13.140625" style="258" customWidth="1"/>
    <col min="9" max="9" width="11.42578125" style="258" customWidth="1"/>
    <col min="10" max="10" width="42.140625" style="258" customWidth="1"/>
    <col min="11" max="11" width="115.7109375" style="258" customWidth="1"/>
    <col min="12" max="12" width="3.7109375" style="258" customWidth="1"/>
    <col min="13" max="16384" width="9.140625" style="258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6" t="s">
        <v>229</v>
      </c>
      <c r="E5" s="476"/>
      <c r="F5" s="476"/>
      <c r="G5" s="476"/>
      <c r="H5" s="476"/>
      <c r="I5" s="476"/>
      <c r="J5" s="476"/>
      <c r="K5" s="259"/>
    </row>
    <row r="6" spans="1:14" s="281" customFormat="1" ht="3" hidden="1" customHeight="1">
      <c r="A6" s="277"/>
      <c r="B6" s="278"/>
      <c r="C6" s="279"/>
      <c r="D6" s="280"/>
      <c r="E6" s="280"/>
      <c r="G6" s="280"/>
      <c r="H6" s="280"/>
      <c r="I6" s="280"/>
      <c r="J6" s="280"/>
      <c r="K6" s="280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 s="281" customFormat="1">
      <c r="A8" s="277"/>
      <c r="B8" s="278"/>
      <c r="C8" s="279"/>
      <c r="D8" s="477" t="s">
        <v>230</v>
      </c>
      <c r="E8" s="477"/>
      <c r="F8" s="477"/>
      <c r="G8" s="477"/>
      <c r="H8" s="477"/>
      <c r="I8" s="477"/>
      <c r="J8" s="477"/>
      <c r="K8" s="477" t="s">
        <v>231</v>
      </c>
    </row>
    <row r="9" spans="1:14" s="281" customFormat="1">
      <c r="A9" s="277"/>
      <c r="B9" s="278"/>
      <c r="C9" s="279"/>
      <c r="D9" s="477" t="s">
        <v>25</v>
      </c>
      <c r="E9" s="477" t="s">
        <v>232</v>
      </c>
      <c r="F9" s="477"/>
      <c r="G9" s="477" t="s">
        <v>233</v>
      </c>
      <c r="H9" s="477"/>
      <c r="I9" s="477"/>
      <c r="J9" s="477"/>
      <c r="K9" s="477"/>
    </row>
    <row r="10" spans="1:14" s="281" customFormat="1" ht="22.5">
      <c r="A10" s="277"/>
      <c r="B10" s="278"/>
      <c r="C10" s="279"/>
      <c r="D10" s="477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77"/>
    </row>
    <row r="11" spans="1:14" s="281" customFormat="1" ht="12" customHeight="1">
      <c r="A11" s="277"/>
      <c r="B11" s="278"/>
      <c r="C11" s="279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0" t="s">
        <v>1</v>
      </c>
      <c r="B12" s="261" t="s">
        <v>144</v>
      </c>
      <c r="C12" s="262"/>
      <c r="D12" s="263" t="s">
        <v>26</v>
      </c>
      <c r="E12" s="264"/>
      <c r="F12" s="265"/>
      <c r="G12" s="265"/>
      <c r="H12" s="265"/>
      <c r="I12" s="266"/>
      <c r="J12" s="267"/>
      <c r="K12" s="473" t="s">
        <v>237</v>
      </c>
      <c r="M12" s="268" t="str">
        <f>IF(ISERROR(INDEX(kind_of_nameforms,MATCH(E12,kind_of_forms,0),1)),"",INDEX(kind_of_nameforms,MATCH(E12,kind_of_forms,0),1))</f>
        <v/>
      </c>
      <c r="N12" s="269"/>
    </row>
    <row r="13" spans="1:14" ht="15" customHeight="1">
      <c r="A13" s="258"/>
      <c r="B13" s="258"/>
      <c r="C13" s="258"/>
      <c r="D13" s="270"/>
      <c r="E13" s="271" t="s">
        <v>169</v>
      </c>
      <c r="F13" s="272"/>
      <c r="G13" s="272"/>
      <c r="H13" s="272"/>
      <c r="I13" s="272"/>
      <c r="J13" s="273"/>
      <c r="K13" s="474"/>
    </row>
    <row r="14" spans="1:14" ht="3" customHeight="1">
      <c r="A14" s="258"/>
      <c r="B14" s="258"/>
      <c r="C14" s="258"/>
    </row>
    <row r="15" spans="1:14" ht="27.75" customHeight="1">
      <c r="E15" s="475" t="s">
        <v>238</v>
      </c>
      <c r="F15" s="475"/>
      <c r="G15" s="475"/>
      <c r="H15" s="475"/>
      <c r="I15" s="475"/>
      <c r="J15" s="475"/>
    </row>
  </sheetData>
  <sheetProtection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78" t="s">
        <v>6</v>
      </c>
      <c r="E7" s="478"/>
      <c r="L7" s="243"/>
    </row>
    <row r="8" spans="3:12" s="78" customFormat="1" ht="15" customHeight="1">
      <c r="C8" s="86"/>
      <c r="D8" s="472" t="str">
        <f>IF(org=0,"Не определено",org)</f>
        <v>НАО "СВЕЗА Мантурово"</v>
      </c>
      <c r="E8" s="472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9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9" t="s">
        <v>7</v>
      </c>
      <c r="C2" s="479"/>
      <c r="D2" s="479"/>
      <c r="E2" s="479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algorithmName="SHA-512" hashValue="zUBS/eAUo673MuZcHdmRxcGmqwrzgjBts+o9cE+NVEYYlM5qjNpajVPY8s66bTFM0pPam+DRExT2Ab7coMW20A==" saltValue="3z4nbFM5qIQYIAdBJXncyA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3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87</v>
      </c>
    </row>
    <row r="3" spans="1:2">
      <c r="A3" t="s">
        <v>75</v>
      </c>
      <c r="B3" t="s">
        <v>82</v>
      </c>
    </row>
    <row r="4" spans="1:2">
      <c r="A4" t="s">
        <v>11</v>
      </c>
      <c r="B4" t="s">
        <v>77</v>
      </c>
    </row>
    <row r="5" spans="1:2">
      <c r="A5" t="s">
        <v>153</v>
      </c>
      <c r="B5" t="s">
        <v>78</v>
      </c>
    </row>
    <row r="6" spans="1:2">
      <c r="A6" t="s">
        <v>154</v>
      </c>
      <c r="B6" t="s">
        <v>138</v>
      </c>
    </row>
    <row r="7" spans="1:2">
      <c r="A7" t="s">
        <v>241</v>
      </c>
      <c r="B7" t="s">
        <v>81</v>
      </c>
    </row>
    <row r="8" spans="1:2">
      <c r="A8" t="s">
        <v>338</v>
      </c>
      <c r="B8" t="s">
        <v>79</v>
      </c>
    </row>
    <row r="9" spans="1:2">
      <c r="A9" t="s">
        <v>124</v>
      </c>
      <c r="B9" t="s">
        <v>80</v>
      </c>
    </row>
    <row r="10" spans="1:2">
      <c r="A10" t="s">
        <v>274</v>
      </c>
      <c r="B10" t="s">
        <v>89</v>
      </c>
    </row>
    <row r="11" spans="1:2">
      <c r="A11" t="s">
        <v>6</v>
      </c>
      <c r="B11" t="s">
        <v>90</v>
      </c>
    </row>
    <row r="12" spans="1:2">
      <c r="A12" t="s">
        <v>76</v>
      </c>
      <c r="B12" t="s">
        <v>91</v>
      </c>
    </row>
    <row r="13" spans="1:2">
      <c r="A13"/>
      <c r="B13" t="s">
        <v>125</v>
      </c>
    </row>
    <row r="14" spans="1:2">
      <c r="A14"/>
      <c r="B14" t="s">
        <v>275</v>
      </c>
    </row>
    <row r="15" spans="1:2">
      <c r="A15"/>
      <c r="B15" t="s">
        <v>161</v>
      </c>
    </row>
    <row r="16" spans="1:2">
      <c r="A16"/>
      <c r="B16" t="s">
        <v>162</v>
      </c>
    </row>
    <row r="17" spans="1:2">
      <c r="A17"/>
      <c r="B17" t="s">
        <v>137</v>
      </c>
    </row>
    <row r="18" spans="1:2">
      <c r="A18"/>
      <c r="B18" t="s">
        <v>97</v>
      </c>
    </row>
    <row r="19" spans="1:2">
      <c r="A19"/>
      <c r="B19" t="s">
        <v>106</v>
      </c>
    </row>
    <row r="20" spans="1:2">
      <c r="A20"/>
      <c r="B20" t="s">
        <v>111</v>
      </c>
    </row>
    <row r="21" spans="1:2">
      <c r="A21"/>
      <c r="B21" t="s">
        <v>112</v>
      </c>
    </row>
    <row r="22" spans="1:2">
      <c r="A22"/>
      <c r="B22" t="s">
        <v>107</v>
      </c>
    </row>
    <row r="23" spans="1:2">
      <c r="A23"/>
      <c r="B23" t="s">
        <v>126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1" t="s">
        <v>331</v>
      </c>
      <c r="S1" s="480" t="s">
        <v>240</v>
      </c>
      <c r="T1" s="480"/>
    </row>
    <row r="2" spans="1:20" ht="25.5">
      <c r="A2" s="344" t="s">
        <v>173</v>
      </c>
      <c r="C2" s="23">
        <v>2015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2" t="s">
        <v>332</v>
      </c>
      <c r="S2" s="284" t="s">
        <v>241</v>
      </c>
      <c r="T2" s="285" t="s">
        <v>242</v>
      </c>
    </row>
    <row r="3" spans="1:20" ht="78.75">
      <c r="A3" s="344" t="s">
        <v>174</v>
      </c>
      <c r="C3" s="23">
        <v>2016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2" t="s">
        <v>333</v>
      </c>
      <c r="S3" s="286" t="s">
        <v>338</v>
      </c>
      <c r="T3" s="35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4" t="s">
        <v>277</v>
      </c>
      <c r="C4" s="23">
        <v>2017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2" t="s">
        <v>334</v>
      </c>
    </row>
    <row r="5" spans="1:20" ht="42.75">
      <c r="A5" s="344" t="s">
        <v>216</v>
      </c>
      <c r="C5" s="23">
        <v>2018</v>
      </c>
      <c r="E5" s="24" t="s">
        <v>37</v>
      </c>
      <c r="F5" s="24" t="s">
        <v>60</v>
      </c>
      <c r="K5" s="22" t="s">
        <v>55</v>
      </c>
      <c r="L5" s="58"/>
      <c r="M5" s="31"/>
      <c r="N5" s="352" t="s">
        <v>335</v>
      </c>
    </row>
    <row r="6" spans="1:20">
      <c r="A6" s="344" t="s">
        <v>203</v>
      </c>
      <c r="C6" s="23">
        <v>2019</v>
      </c>
      <c r="E6" s="24" t="s">
        <v>38</v>
      </c>
      <c r="F6" s="26"/>
      <c r="K6" s="61"/>
      <c r="L6" s="61"/>
    </row>
    <row r="7" spans="1:20" ht="12.75">
      <c r="A7" s="344" t="s">
        <v>278</v>
      </c>
      <c r="C7" s="23">
        <v>2020</v>
      </c>
      <c r="E7" s="24" t="s">
        <v>39</v>
      </c>
      <c r="F7" s="26"/>
      <c r="K7" s="68"/>
      <c r="L7" s="61"/>
    </row>
    <row r="8" spans="1:20">
      <c r="A8" s="344" t="s">
        <v>279</v>
      </c>
      <c r="C8" s="23">
        <v>2021</v>
      </c>
      <c r="E8" s="24" t="s">
        <v>40</v>
      </c>
      <c r="F8" s="26"/>
      <c r="K8" s="69" t="s">
        <v>127</v>
      </c>
    </row>
    <row r="9" spans="1:20">
      <c r="A9" s="344" t="s">
        <v>175</v>
      </c>
      <c r="C9" s="23">
        <v>2022</v>
      </c>
      <c r="E9" s="24" t="s">
        <v>41</v>
      </c>
      <c r="F9" s="26"/>
      <c r="K9" s="67"/>
    </row>
    <row r="10" spans="1:20" ht="12.75">
      <c r="A10" s="344" t="s">
        <v>280</v>
      </c>
      <c r="E10" s="24" t="s">
        <v>42</v>
      </c>
      <c r="F10" s="26"/>
      <c r="K10" s="68"/>
    </row>
    <row r="11" spans="1:20">
      <c r="A11" s="344" t="s">
        <v>281</v>
      </c>
      <c r="E11" s="24" t="s">
        <v>43</v>
      </c>
      <c r="F11" s="26"/>
      <c r="K11" s="70"/>
    </row>
    <row r="12" spans="1:20">
      <c r="A12" s="344" t="s">
        <v>282</v>
      </c>
      <c r="E12" s="24" t="s">
        <v>44</v>
      </c>
      <c r="F12" s="26"/>
    </row>
    <row r="13" spans="1:20">
      <c r="A13" s="344" t="s">
        <v>283</v>
      </c>
      <c r="E13" s="24" t="s">
        <v>45</v>
      </c>
      <c r="F13" s="26"/>
    </row>
    <row r="14" spans="1:20">
      <c r="A14" s="344" t="s">
        <v>284</v>
      </c>
    </row>
    <row r="15" spans="1:20">
      <c r="A15" s="344" t="s">
        <v>212</v>
      </c>
    </row>
    <row r="16" spans="1:20">
      <c r="A16" s="344" t="s">
        <v>204</v>
      </c>
      <c r="C16" s="146"/>
      <c r="D16" s="139"/>
      <c r="E16" s="139"/>
      <c r="G16" s="216" t="s">
        <v>165</v>
      </c>
    </row>
    <row r="17" spans="1:7">
      <c r="A17" s="344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01.07.2022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30.09.2022</v>
      </c>
      <c r="G17" s="217" t="s">
        <v>1273</v>
      </c>
    </row>
    <row r="18" spans="1:7">
      <c r="A18" s="344" t="s">
        <v>286</v>
      </c>
      <c r="C18" s="142"/>
      <c r="D18" s="143"/>
      <c r="E18" s="143"/>
      <c r="G18" s="146"/>
    </row>
    <row r="19" spans="1:7" ht="22.5">
      <c r="A19" s="344" t="s">
        <v>287</v>
      </c>
      <c r="C19" s="146"/>
      <c r="D19" s="139"/>
      <c r="E19" s="139"/>
      <c r="G19" s="216" t="s">
        <v>168</v>
      </c>
    </row>
    <row r="20" spans="1:7" ht="22.5">
      <c r="A20" s="344" t="s">
        <v>176</v>
      </c>
      <c r="C20" s="144" t="s">
        <v>132</v>
      </c>
      <c r="D20" s="145"/>
      <c r="E20" s="145"/>
      <c r="G20" s="69" t="b">
        <v>1</v>
      </c>
    </row>
    <row r="21" spans="1:7">
      <c r="A21" s="344" t="s">
        <v>177</v>
      </c>
    </row>
    <row r="22" spans="1:7">
      <c r="A22" s="344" t="s">
        <v>178</v>
      </c>
    </row>
    <row r="23" spans="1:7">
      <c r="A23" s="344" t="s">
        <v>288</v>
      </c>
    </row>
    <row r="24" spans="1:7">
      <c r="A24" s="344" t="s">
        <v>289</v>
      </c>
    </row>
    <row r="25" spans="1:7">
      <c r="A25" s="344" t="s">
        <v>179</v>
      </c>
    </row>
    <row r="26" spans="1:7">
      <c r="A26" s="344" t="s">
        <v>290</v>
      </c>
    </row>
    <row r="27" spans="1:7">
      <c r="A27" s="344" t="s">
        <v>180</v>
      </c>
    </row>
    <row r="28" spans="1:7">
      <c r="A28" s="344" t="s">
        <v>213</v>
      </c>
    </row>
    <row r="29" spans="1:7">
      <c r="A29" s="344" t="s">
        <v>205</v>
      </c>
    </row>
    <row r="30" spans="1:7">
      <c r="A30" s="344" t="s">
        <v>291</v>
      </c>
    </row>
    <row r="31" spans="1:7">
      <c r="A31" s="344" t="s">
        <v>292</v>
      </c>
    </row>
    <row r="32" spans="1:7">
      <c r="A32" s="344" t="s">
        <v>181</v>
      </c>
    </row>
    <row r="33" spans="1:1">
      <c r="A33" s="344" t="s">
        <v>293</v>
      </c>
    </row>
    <row r="34" spans="1:1">
      <c r="A34" s="344" t="s">
        <v>294</v>
      </c>
    </row>
    <row r="35" spans="1:1">
      <c r="A35" s="344" t="s">
        <v>295</v>
      </c>
    </row>
    <row r="36" spans="1:1">
      <c r="A36" s="344" t="s">
        <v>296</v>
      </c>
    </row>
    <row r="37" spans="1:1">
      <c r="A37" s="344" t="s">
        <v>297</v>
      </c>
    </row>
    <row r="38" spans="1:1">
      <c r="A38" s="344" t="s">
        <v>206</v>
      </c>
    </row>
    <row r="39" spans="1:1">
      <c r="A39" s="344" t="s">
        <v>298</v>
      </c>
    </row>
    <row r="40" spans="1:1">
      <c r="A40" s="344" t="s">
        <v>182</v>
      </c>
    </row>
    <row r="41" spans="1:1">
      <c r="A41" s="344" t="s">
        <v>183</v>
      </c>
    </row>
    <row r="42" spans="1:1">
      <c r="A42" s="344" t="s">
        <v>184</v>
      </c>
    </row>
    <row r="43" spans="1:1">
      <c r="A43" s="344" t="s">
        <v>299</v>
      </c>
    </row>
    <row r="44" spans="1:1">
      <c r="A44" s="344" t="s">
        <v>300</v>
      </c>
    </row>
    <row r="45" spans="1:1">
      <c r="A45" s="344" t="s">
        <v>207</v>
      </c>
    </row>
    <row r="46" spans="1:1">
      <c r="A46" s="344" t="s">
        <v>301</v>
      </c>
    </row>
    <row r="47" spans="1:1">
      <c r="A47" s="344" t="s">
        <v>302</v>
      </c>
    </row>
    <row r="48" spans="1:1">
      <c r="A48" s="344" t="s">
        <v>303</v>
      </c>
    </row>
    <row r="49" spans="1:1">
      <c r="A49" s="344" t="s">
        <v>304</v>
      </c>
    </row>
    <row r="50" spans="1:1">
      <c r="A50" s="344" t="s">
        <v>185</v>
      </c>
    </row>
    <row r="51" spans="1:1">
      <c r="A51" s="344" t="s">
        <v>186</v>
      </c>
    </row>
    <row r="52" spans="1:1">
      <c r="A52" s="344" t="s">
        <v>214</v>
      </c>
    </row>
    <row r="53" spans="1:1">
      <c r="A53" s="344" t="s">
        <v>305</v>
      </c>
    </row>
    <row r="54" spans="1:1">
      <c r="A54" s="344" t="s">
        <v>217</v>
      </c>
    </row>
    <row r="55" spans="1:1">
      <c r="A55" s="344" t="s">
        <v>187</v>
      </c>
    </row>
    <row r="56" spans="1:1">
      <c r="A56" s="344" t="s">
        <v>306</v>
      </c>
    </row>
    <row r="57" spans="1:1">
      <c r="A57" s="344" t="s">
        <v>188</v>
      </c>
    </row>
    <row r="58" spans="1:1">
      <c r="A58" s="344" t="s">
        <v>307</v>
      </c>
    </row>
    <row r="59" spans="1:1">
      <c r="A59" s="344" t="s">
        <v>308</v>
      </c>
    </row>
    <row r="60" spans="1:1">
      <c r="A60" s="344" t="s">
        <v>309</v>
      </c>
    </row>
    <row r="61" spans="1:1">
      <c r="A61" s="344" t="s">
        <v>310</v>
      </c>
    </row>
    <row r="62" spans="1:1">
      <c r="A62" s="344" t="s">
        <v>208</v>
      </c>
    </row>
    <row r="63" spans="1:1">
      <c r="A63" s="344" t="s">
        <v>311</v>
      </c>
    </row>
    <row r="64" spans="1:1">
      <c r="A64" s="344" t="s">
        <v>312</v>
      </c>
    </row>
    <row r="65" spans="1:1">
      <c r="A65" s="344" t="s">
        <v>218</v>
      </c>
    </row>
    <row r="66" spans="1:1">
      <c r="A66" s="344" t="s">
        <v>209</v>
      </c>
    </row>
    <row r="67" spans="1:1">
      <c r="A67" s="344" t="s">
        <v>189</v>
      </c>
    </row>
    <row r="68" spans="1:1">
      <c r="A68" s="344" t="s">
        <v>313</v>
      </c>
    </row>
    <row r="69" spans="1:1">
      <c r="A69" s="344" t="s">
        <v>314</v>
      </c>
    </row>
    <row r="70" spans="1:1">
      <c r="A70" s="344" t="s">
        <v>315</v>
      </c>
    </row>
    <row r="71" spans="1:1">
      <c r="A71" s="344" t="s">
        <v>316</v>
      </c>
    </row>
    <row r="72" spans="1:1">
      <c r="A72" s="344" t="s">
        <v>190</v>
      </c>
    </row>
    <row r="73" spans="1:1">
      <c r="A73" s="344" t="s">
        <v>317</v>
      </c>
    </row>
    <row r="74" spans="1:1">
      <c r="A74" s="344" t="s">
        <v>191</v>
      </c>
    </row>
    <row r="75" spans="1:1">
      <c r="A75" s="344" t="s">
        <v>192</v>
      </c>
    </row>
    <row r="76" spans="1:1">
      <c r="A76" s="344" t="s">
        <v>193</v>
      </c>
    </row>
    <row r="77" spans="1:1">
      <c r="A77" s="344" t="s">
        <v>194</v>
      </c>
    </row>
    <row r="78" spans="1:1">
      <c r="A78" s="344" t="s">
        <v>210</v>
      </c>
    </row>
    <row r="79" spans="1:1">
      <c r="A79" s="344" t="s">
        <v>215</v>
      </c>
    </row>
    <row r="80" spans="1:1">
      <c r="A80" s="344" t="s">
        <v>195</v>
      </c>
    </row>
    <row r="81" spans="1:1">
      <c r="A81" s="344" t="s">
        <v>196</v>
      </c>
    </row>
    <row r="82" spans="1:1">
      <c r="A82" s="344" t="s">
        <v>219</v>
      </c>
    </row>
    <row r="83" spans="1:1">
      <c r="A83" s="344" t="s">
        <v>318</v>
      </c>
    </row>
    <row r="84" spans="1:1">
      <c r="A84" s="344" t="s">
        <v>211</v>
      </c>
    </row>
    <row r="85" spans="1:1">
      <c r="A85" s="344" t="s">
        <v>319</v>
      </c>
    </row>
    <row r="86" spans="1:1">
      <c r="A86" s="344" t="s">
        <v>320</v>
      </c>
    </row>
    <row r="87" spans="1:1">
      <c r="A87" s="344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6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5">
        <f>IF('Сведения об изменении'!$E$13="",1,0)</f>
        <v>1</v>
      </c>
    </row>
    <row r="3" spans="1:1">
      <c r="A3" s="345">
        <f>IF(Дифференциация!$E$22="",1,0)</f>
        <v>0</v>
      </c>
    </row>
    <row r="4" spans="1:1">
      <c r="A4" s="345">
        <f>IF(Территории!$E$12="",1,0)</f>
        <v>0</v>
      </c>
    </row>
    <row r="5" spans="1:1">
      <c r="A5" s="345">
        <f>IF(Дифференциация!$I$22="",1,0)</f>
        <v>0</v>
      </c>
    </row>
    <row r="6" spans="1:1">
      <c r="A6" s="345">
        <f>IF(Дифференциация!$M$22="",1,0)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2"/>
      <c r="E1" s="482"/>
      <c r="F1" s="482"/>
      <c r="G1" s="482"/>
      <c r="H1" s="482"/>
      <c r="I1" s="482"/>
      <c r="J1" s="482"/>
      <c r="K1" s="482"/>
    </row>
    <row r="2" spans="1:11" ht="14.25">
      <c r="A2" s="150">
        <v>1</v>
      </c>
      <c r="B2" s="172" t="s">
        <v>146</v>
      </c>
      <c r="C2" s="150"/>
      <c r="D2" s="482"/>
      <c r="E2" s="482"/>
      <c r="F2" s="482"/>
      <c r="G2" s="482"/>
      <c r="H2" s="482"/>
      <c r="I2" s="482"/>
      <c r="J2" s="482"/>
      <c r="K2" s="482"/>
    </row>
    <row r="3" spans="1:11" ht="22.5">
      <c r="A3" s="150">
        <v>2</v>
      </c>
      <c r="B3" s="172" t="s">
        <v>147</v>
      </c>
      <c r="C3" s="150"/>
      <c r="D3" s="483"/>
      <c r="E3" s="483"/>
      <c r="F3" s="483"/>
      <c r="G3" s="483"/>
      <c r="H3" s="483"/>
      <c r="I3" s="483"/>
      <c r="J3" s="483"/>
      <c r="K3" s="483"/>
    </row>
    <row r="4" spans="1:11" ht="14.25">
      <c r="B4" s="171" t="s">
        <v>154</v>
      </c>
      <c r="C4" s="150"/>
      <c r="D4" s="484"/>
      <c r="E4" s="483"/>
      <c r="F4" s="483"/>
      <c r="G4" s="483"/>
      <c r="H4" s="483"/>
      <c r="I4" s="483"/>
      <c r="J4" s="483"/>
      <c r="K4" s="483"/>
    </row>
    <row r="5" spans="1:11" ht="33.75">
      <c r="A5" s="150">
        <v>1</v>
      </c>
      <c r="B5" s="172" t="s">
        <v>197</v>
      </c>
      <c r="C5" s="150"/>
      <c r="D5" s="481"/>
      <c r="E5" s="481"/>
      <c r="F5" s="481"/>
      <c r="G5" s="481"/>
      <c r="H5" s="481"/>
      <c r="I5" s="481"/>
      <c r="J5" s="481"/>
      <c r="K5" s="48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5"/>
      <c r="E14" s="305"/>
      <c r="F14" s="305"/>
      <c r="G14" s="305"/>
      <c r="H14" s="305"/>
      <c r="I14" s="305"/>
      <c r="J14" s="305"/>
      <c r="K14" s="305"/>
      <c r="L14" s="305"/>
    </row>
    <row r="15" spans="1:83" s="66" customFormat="1" ht="15" customHeight="1">
      <c r="A15" s="36"/>
      <c r="B15" s="178" t="s">
        <v>149</v>
      </c>
      <c r="C15" s="485"/>
      <c r="D15" s="418">
        <v>1</v>
      </c>
      <c r="E15" s="486"/>
      <c r="F15" s="306"/>
      <c r="G15" s="253">
        <v>0</v>
      </c>
      <c r="H15" s="307"/>
      <c r="I15" s="174"/>
      <c r="J15" s="308" t="s">
        <v>250</v>
      </c>
      <c r="K15" s="200"/>
      <c r="L15" s="221"/>
      <c r="M15" s="297">
        <f>mergeValue(H15)</f>
        <v>0</v>
      </c>
      <c r="N15" s="288"/>
      <c r="O15" s="288"/>
      <c r="P15" s="297" t="str">
        <f t="array" ref="P15">IF(ISERROR(MATCH(MID(Q15,1,250),MID(note_ter,1,250),0)),"n","y")</f>
        <v>y</v>
      </c>
      <c r="Q15" s="288"/>
      <c r="R15" s="297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5"/>
      <c r="D16" s="418"/>
      <c r="E16" s="486"/>
      <c r="F16" s="174"/>
      <c r="G16" s="184"/>
      <c r="H16" s="200" t="s">
        <v>50</v>
      </c>
      <c r="I16" s="184"/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5"/>
      <c r="G19" s="305"/>
      <c r="H19" s="305"/>
      <c r="I19" s="305"/>
      <c r="J19" s="305"/>
      <c r="K19" s="305"/>
      <c r="L19" s="305"/>
      <c r="Q19" s="229"/>
    </row>
    <row r="20" spans="1:83" s="66" customFormat="1" ht="15" customHeight="1">
      <c r="A20" s="36"/>
      <c r="B20" s="178" t="s">
        <v>149</v>
      </c>
      <c r="C20" s="487"/>
      <c r="D20" s="71"/>
      <c r="E20" s="309"/>
      <c r="F20" s="488"/>
      <c r="G20" s="418">
        <v>0</v>
      </c>
      <c r="H20" s="420"/>
      <c r="I20" s="174"/>
      <c r="J20" s="308" t="s">
        <v>250</v>
      </c>
      <c r="K20" s="200"/>
      <c r="L20" s="221"/>
      <c r="M20" s="297">
        <f>mergeValue(H20)</f>
        <v>0</v>
      </c>
      <c r="N20" s="288"/>
      <c r="O20" s="288"/>
      <c r="P20" s="288"/>
      <c r="Q20" s="288"/>
      <c r="R20" s="297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7"/>
      <c r="D21" s="71"/>
      <c r="E21" s="309"/>
      <c r="F21" s="488"/>
      <c r="G21" s="418"/>
      <c r="H21" s="420"/>
      <c r="I21" s="184"/>
      <c r="J21" s="184"/>
      <c r="K21" s="200" t="s">
        <v>49</v>
      </c>
      <c r="L21" s="221"/>
      <c r="M21" s="288"/>
      <c r="N21" s="288"/>
      <c r="O21" s="288"/>
      <c r="P21" s="288"/>
      <c r="Q21" s="297"/>
      <c r="R21" s="288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0"/>
      <c r="D25" s="56"/>
      <c r="E25" s="112"/>
      <c r="F25" s="56"/>
      <c r="G25" s="56"/>
      <c r="H25" s="56"/>
      <c r="I25" s="183"/>
      <c r="J25" s="253">
        <v>0</v>
      </c>
      <c r="K25" s="311"/>
      <c r="L25" s="179"/>
      <c r="M25" s="297">
        <f>mergeValue(H25)</f>
        <v>0</v>
      </c>
      <c r="N25" s="288"/>
      <c r="O25" s="288"/>
      <c r="P25" s="288"/>
      <c r="Q25" s="288"/>
      <c r="R25" s="297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40" t="s">
        <v>26</v>
      </c>
      <c r="E29" s="430"/>
      <c r="F29" s="430" t="s">
        <v>19</v>
      </c>
      <c r="G29" s="441"/>
      <c r="H29" s="418">
        <v>1</v>
      </c>
      <c r="I29" s="493"/>
      <c r="J29" s="430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40"/>
      <c r="E30" s="430"/>
      <c r="F30" s="430"/>
      <c r="G30" s="442"/>
      <c r="H30" s="418"/>
      <c r="I30" s="494"/>
      <c r="J30" s="430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40"/>
      <c r="E31" s="430"/>
      <c r="F31" s="430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9"/>
      <c r="H35" s="418">
        <v>1</v>
      </c>
      <c r="I35" s="491"/>
      <c r="J35" s="430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490"/>
      <c r="H36" s="418"/>
      <c r="I36" s="492"/>
      <c r="J36" s="430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5" t="s">
        <v>1</v>
      </c>
      <c r="B45" s="261" t="s">
        <v>144</v>
      </c>
      <c r="C45" s="262"/>
      <c r="D45" s="263"/>
      <c r="E45" s="264"/>
      <c r="F45" s="265"/>
      <c r="G45" s="265"/>
      <c r="H45" s="265"/>
      <c r="I45" s="266"/>
      <c r="J45" s="267"/>
      <c r="K45" s="276"/>
      <c r="M45" s="268" t="str">
        <f>IF(ISERROR(INDEX(kind_of_nameforms,MATCH(E45,kind_of_forms,0),1)),"",INDEX(kind_of_nameforms,MATCH(E45,kind_of_forms,0),1))</f>
        <v/>
      </c>
      <c r="N45" s="287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110" customFormat="1">
      <c r="D49" s="340"/>
      <c r="E49" s="305"/>
      <c r="F49" s="305"/>
      <c r="G49" s="305"/>
      <c r="U49" s="241"/>
    </row>
    <row r="50" spans="1:21">
      <c r="C50" s="119"/>
      <c r="D50" s="459" t="s">
        <v>241</v>
      </c>
      <c r="E50" s="460"/>
      <c r="F50" s="460"/>
      <c r="G50" s="461"/>
    </row>
    <row r="51" spans="1:21" s="18" customFormat="1" ht="11.25" customHeight="1">
      <c r="A51" s="32"/>
      <c r="C51" s="37"/>
      <c r="D51" s="462" t="s">
        <v>230</v>
      </c>
      <c r="E51" s="462"/>
      <c r="F51" s="462"/>
      <c r="G51" s="463" t="s">
        <v>231</v>
      </c>
      <c r="H51" s="178"/>
      <c r="R51" s="234"/>
    </row>
    <row r="52" spans="1:21" s="18" customFormat="1" ht="11.25" customHeight="1">
      <c r="A52" s="32"/>
      <c r="C52" s="37"/>
      <c r="D52" s="317" t="s">
        <v>25</v>
      </c>
      <c r="E52" s="318" t="s">
        <v>251</v>
      </c>
      <c r="F52" s="319" t="s">
        <v>220</v>
      </c>
      <c r="G52" s="464"/>
      <c r="H52" s="178"/>
      <c r="R52" s="234"/>
    </row>
    <row r="53" spans="1:21" s="18" customFormat="1" ht="12" customHeight="1">
      <c r="A53" s="32"/>
      <c r="C53" s="37"/>
      <c r="D53" s="336" t="s">
        <v>26</v>
      </c>
      <c r="E53" s="320">
        <v>2</v>
      </c>
      <c r="F53" s="321">
        <v>3</v>
      </c>
      <c r="G53" s="322">
        <v>4</v>
      </c>
      <c r="H53" s="178"/>
      <c r="R53" s="234"/>
    </row>
    <row r="54" spans="1:21" s="18" customFormat="1">
      <c r="A54" s="32"/>
      <c r="C54" s="37"/>
      <c r="D54" s="316">
        <v>1</v>
      </c>
      <c r="E54" s="324" t="s">
        <v>253</v>
      </c>
      <c r="F54" s="346" t="str">
        <f>IF(form_up_date="","",form_up_date)</f>
        <v>04.10.2022</v>
      </c>
      <c r="G54" s="348" t="s">
        <v>254</v>
      </c>
      <c r="H54" s="178"/>
      <c r="R54" s="234"/>
    </row>
    <row r="55" spans="1:21" s="18" customFormat="1" ht="45">
      <c r="A55" s="32"/>
      <c r="C55" s="37"/>
      <c r="D55" s="316" t="s">
        <v>265</v>
      </c>
      <c r="E55" s="324" t="s">
        <v>255</v>
      </c>
      <c r="F55" s="346"/>
      <c r="G55" s="325" t="s">
        <v>323</v>
      </c>
      <c r="H55" s="178"/>
      <c r="R55" s="234"/>
    </row>
    <row r="56" spans="1:21" s="18" customFormat="1">
      <c r="A56" s="32"/>
      <c r="C56" s="37"/>
      <c r="D56" s="316" t="s">
        <v>266</v>
      </c>
      <c r="E56" s="324" t="s">
        <v>256</v>
      </c>
      <c r="F56" s="346"/>
      <c r="G56" s="348" t="s">
        <v>257</v>
      </c>
      <c r="H56" s="178"/>
      <c r="R56" s="234"/>
    </row>
    <row r="57" spans="1:21" s="18" customFormat="1">
      <c r="A57" s="32"/>
      <c r="C57" s="37"/>
      <c r="D57" s="316" t="s">
        <v>267</v>
      </c>
      <c r="E57" s="324" t="s">
        <v>258</v>
      </c>
      <c r="F57" s="347" t="s">
        <v>259</v>
      </c>
      <c r="G57" s="325"/>
      <c r="H57" s="178"/>
      <c r="R57" s="234"/>
    </row>
    <row r="58" spans="1:21" s="18" customFormat="1">
      <c r="A58" s="32"/>
      <c r="C58" s="37"/>
      <c r="D58" s="323" t="str">
        <f>D57&amp;".1"</f>
        <v>4.1.1</v>
      </c>
      <c r="E58" s="326" t="s">
        <v>3</v>
      </c>
      <c r="F58" s="346" t="str">
        <f>IF(region_name="","",region_name)</f>
        <v>Костромская область</v>
      </c>
      <c r="G58" s="348" t="s">
        <v>260</v>
      </c>
      <c r="H58" s="178"/>
      <c r="R58" s="234"/>
    </row>
    <row r="59" spans="1:21" s="18" customFormat="1">
      <c r="A59" s="32"/>
      <c r="C59" s="37"/>
      <c r="D59" s="316" t="s">
        <v>268</v>
      </c>
      <c r="E59" s="327" t="s">
        <v>261</v>
      </c>
      <c r="F59" s="346"/>
      <c r="G59" s="349" t="s">
        <v>262</v>
      </c>
      <c r="H59" s="178"/>
      <c r="R59" s="234"/>
    </row>
    <row r="60" spans="1:21" s="18" customFormat="1" ht="56.25">
      <c r="A60" s="32"/>
      <c r="C60" s="37"/>
      <c r="D60" s="316" t="s">
        <v>269</v>
      </c>
      <c r="E60" s="328" t="s">
        <v>263</v>
      </c>
      <c r="F60" s="346"/>
      <c r="G60" s="335" t="s">
        <v>322</v>
      </c>
      <c r="H60" s="178"/>
      <c r="R60" s="234"/>
    </row>
  </sheetData>
  <dataConsolidate/>
  <mergeCells count="21"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H20:H21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4"/>
      <c r="B6" s="454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4"/>
      <c r="B7" s="454"/>
    </row>
    <row r="8" spans="1:14" ht="0.2" customHeight="1">
      <c r="B8" s="341"/>
    </row>
    <row r="9" spans="1:14" ht="0.2" customHeight="1">
      <c r="B9" s="341"/>
    </row>
    <row r="10" spans="1:14" ht="0.2" customHeight="1">
      <c r="B10" s="341"/>
    </row>
    <row r="11" spans="1:14" ht="6" hidden="1" customHeight="1">
      <c r="B11" s="341"/>
    </row>
    <row r="12" spans="1:14" ht="20.25" hidden="1" customHeight="1">
      <c r="A12" s="163"/>
      <c r="B12" s="341"/>
    </row>
    <row r="13" spans="1:14" ht="20.25" hidden="1" customHeight="1">
      <c r="B13" s="341"/>
    </row>
    <row r="14" spans="1:14" ht="6" hidden="1" customHeight="1">
      <c r="B14" s="342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5"/>
      <c r="B18" s="163"/>
    </row>
    <row r="19" spans="1:14" ht="23.25" customHeight="1">
      <c r="A19" s="445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4"/>
  </cols>
  <sheetData>
    <row r="1" spans="1:1">
      <c r="A1" s="303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374</v>
      </c>
    </row>
    <row r="3" spans="1:2">
      <c r="A3" s="35">
        <v>4190065</v>
      </c>
      <c r="B3" s="35" t="s">
        <v>375</v>
      </c>
    </row>
    <row r="4" spans="1:2">
      <c r="A4" s="35">
        <v>4190066</v>
      </c>
      <c r="B4" s="35" t="s">
        <v>376</v>
      </c>
    </row>
    <row r="5" spans="1:2">
      <c r="A5" s="35">
        <v>4190067</v>
      </c>
      <c r="B5" s="35" t="s">
        <v>377</v>
      </c>
    </row>
    <row r="6" spans="1:2">
      <c r="A6" s="35">
        <v>4190068</v>
      </c>
      <c r="B6" s="35" t="s">
        <v>378</v>
      </c>
    </row>
    <row r="7" spans="1:2">
      <c r="A7" s="35">
        <v>4190069</v>
      </c>
      <c r="B7" s="35" t="s">
        <v>379</v>
      </c>
    </row>
    <row r="8" spans="1:2">
      <c r="A8" s="35">
        <v>4190070</v>
      </c>
      <c r="B8" s="35" t="s">
        <v>380</v>
      </c>
    </row>
    <row r="9" spans="1:2">
      <c r="A9" s="35">
        <v>4190071</v>
      </c>
      <c r="B9" s="35" t="s">
        <v>381</v>
      </c>
    </row>
    <row r="10" spans="1:2">
      <c r="A10" s="35">
        <v>4190072</v>
      </c>
      <c r="B10" s="35" t="s">
        <v>382</v>
      </c>
    </row>
    <row r="11" spans="1:2">
      <c r="A11" s="35">
        <v>4190073</v>
      </c>
      <c r="B11" s="35" t="s">
        <v>383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56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994</v>
      </c>
      <c r="B1" s="111" t="s">
        <v>384</v>
      </c>
      <c r="C1" s="111" t="s">
        <v>385</v>
      </c>
      <c r="D1" s="111" t="s">
        <v>386</v>
      </c>
      <c r="E1" s="111" t="s">
        <v>387</v>
      </c>
      <c r="F1" s="111" t="s">
        <v>388</v>
      </c>
      <c r="G1" s="111" t="s">
        <v>389</v>
      </c>
      <c r="H1" s="111" t="s">
        <v>390</v>
      </c>
      <c r="I1" s="111" t="s">
        <v>391</v>
      </c>
    </row>
    <row r="2" spans="1:10">
      <c r="A2" s="111">
        <v>1</v>
      </c>
      <c r="B2" s="111" t="s">
        <v>392</v>
      </c>
      <c r="C2" s="111" t="s">
        <v>180</v>
      </c>
      <c r="D2" s="111" t="s">
        <v>393</v>
      </c>
      <c r="E2" s="111" t="s">
        <v>394</v>
      </c>
      <c r="F2" s="111" t="s">
        <v>395</v>
      </c>
      <c r="G2" s="111" t="s">
        <v>396</v>
      </c>
      <c r="H2" s="111" t="s">
        <v>397</v>
      </c>
      <c r="J2" s="111" t="s">
        <v>995</v>
      </c>
    </row>
    <row r="3" spans="1:10">
      <c r="A3" s="111">
        <v>2</v>
      </c>
      <c r="B3" s="111" t="s">
        <v>392</v>
      </c>
      <c r="C3" s="111" t="s">
        <v>180</v>
      </c>
      <c r="D3" s="111" t="s">
        <v>398</v>
      </c>
      <c r="E3" s="111" t="s">
        <v>399</v>
      </c>
      <c r="F3" s="111" t="s">
        <v>400</v>
      </c>
      <c r="G3" s="111" t="s">
        <v>401</v>
      </c>
      <c r="H3" s="111" t="s">
        <v>402</v>
      </c>
      <c r="J3" s="111" t="s">
        <v>995</v>
      </c>
    </row>
    <row r="4" spans="1:10">
      <c r="A4" s="111">
        <v>3</v>
      </c>
      <c r="B4" s="111" t="s">
        <v>392</v>
      </c>
      <c r="C4" s="111" t="s">
        <v>180</v>
      </c>
      <c r="D4" s="111" t="s">
        <v>403</v>
      </c>
      <c r="E4" s="111" t="s">
        <v>404</v>
      </c>
      <c r="F4" s="111" t="s">
        <v>405</v>
      </c>
      <c r="G4" s="111" t="s">
        <v>406</v>
      </c>
      <c r="J4" s="111" t="s">
        <v>995</v>
      </c>
    </row>
    <row r="5" spans="1:10">
      <c r="A5" s="111">
        <v>4</v>
      </c>
      <c r="B5" s="111" t="s">
        <v>392</v>
      </c>
      <c r="C5" s="111" t="s">
        <v>180</v>
      </c>
      <c r="D5" s="111" t="s">
        <v>407</v>
      </c>
      <c r="E5" s="111" t="s">
        <v>408</v>
      </c>
      <c r="F5" s="111" t="s">
        <v>409</v>
      </c>
      <c r="G5" s="111" t="s">
        <v>396</v>
      </c>
      <c r="H5" s="111" t="s">
        <v>410</v>
      </c>
      <c r="J5" s="111" t="s">
        <v>995</v>
      </c>
    </row>
    <row r="6" spans="1:10">
      <c r="A6" s="111">
        <v>5</v>
      </c>
      <c r="B6" s="111" t="s">
        <v>392</v>
      </c>
      <c r="C6" s="111" t="s">
        <v>180</v>
      </c>
      <c r="D6" s="111" t="s">
        <v>411</v>
      </c>
      <c r="E6" s="111" t="s">
        <v>412</v>
      </c>
      <c r="F6" s="111" t="s">
        <v>413</v>
      </c>
      <c r="G6" s="111" t="s">
        <v>414</v>
      </c>
      <c r="H6" s="111" t="s">
        <v>415</v>
      </c>
      <c r="J6" s="111" t="s">
        <v>995</v>
      </c>
    </row>
    <row r="7" spans="1:10">
      <c r="A7" s="111">
        <v>6</v>
      </c>
      <c r="B7" s="111" t="s">
        <v>392</v>
      </c>
      <c r="C7" s="111" t="s">
        <v>180</v>
      </c>
      <c r="D7" s="111" t="s">
        <v>416</v>
      </c>
      <c r="E7" s="111" t="s">
        <v>417</v>
      </c>
      <c r="F7" s="111" t="s">
        <v>418</v>
      </c>
      <c r="G7" s="111" t="s">
        <v>419</v>
      </c>
      <c r="H7" s="111" t="s">
        <v>420</v>
      </c>
      <c r="J7" s="111" t="s">
        <v>995</v>
      </c>
    </row>
    <row r="8" spans="1:10">
      <c r="A8" s="111">
        <v>7</v>
      </c>
      <c r="B8" s="111" t="s">
        <v>392</v>
      </c>
      <c r="C8" s="111" t="s">
        <v>180</v>
      </c>
      <c r="D8" s="111" t="s">
        <v>421</v>
      </c>
      <c r="E8" s="111" t="s">
        <v>422</v>
      </c>
      <c r="F8" s="111" t="s">
        <v>423</v>
      </c>
      <c r="G8" s="111" t="s">
        <v>424</v>
      </c>
      <c r="H8" s="111" t="s">
        <v>425</v>
      </c>
      <c r="J8" s="111" t="s">
        <v>995</v>
      </c>
    </row>
    <row r="9" spans="1:10">
      <c r="A9" s="111">
        <v>8</v>
      </c>
      <c r="B9" s="111" t="s">
        <v>392</v>
      </c>
      <c r="C9" s="111" t="s">
        <v>180</v>
      </c>
      <c r="D9" s="111" t="s">
        <v>426</v>
      </c>
      <c r="E9" s="111" t="s">
        <v>427</v>
      </c>
      <c r="F9" s="111" t="s">
        <v>428</v>
      </c>
      <c r="G9" s="111" t="s">
        <v>429</v>
      </c>
      <c r="J9" s="111" t="s">
        <v>995</v>
      </c>
    </row>
    <row r="10" spans="1:10">
      <c r="A10" s="111">
        <v>9</v>
      </c>
      <c r="B10" s="111" t="s">
        <v>392</v>
      </c>
      <c r="C10" s="111" t="s">
        <v>180</v>
      </c>
      <c r="D10" s="111" t="s">
        <v>430</v>
      </c>
      <c r="E10" s="111" t="s">
        <v>431</v>
      </c>
      <c r="F10" s="111" t="s">
        <v>432</v>
      </c>
      <c r="G10" s="111" t="s">
        <v>433</v>
      </c>
      <c r="J10" s="111" t="s">
        <v>995</v>
      </c>
    </row>
    <row r="11" spans="1:10">
      <c r="A11" s="111">
        <v>10</v>
      </c>
      <c r="B11" s="111" t="s">
        <v>392</v>
      </c>
      <c r="C11" s="111" t="s">
        <v>180</v>
      </c>
      <c r="D11" s="111" t="s">
        <v>434</v>
      </c>
      <c r="E11" s="111" t="s">
        <v>435</v>
      </c>
      <c r="F11" s="111" t="s">
        <v>436</v>
      </c>
      <c r="G11" s="111" t="s">
        <v>437</v>
      </c>
      <c r="H11" s="111" t="s">
        <v>438</v>
      </c>
      <c r="J11" s="111" t="s">
        <v>995</v>
      </c>
    </row>
    <row r="12" spans="1:10">
      <c r="A12" s="111">
        <v>11</v>
      </c>
      <c r="B12" s="111" t="s">
        <v>392</v>
      </c>
      <c r="C12" s="111" t="s">
        <v>180</v>
      </c>
      <c r="D12" s="111" t="s">
        <v>439</v>
      </c>
      <c r="E12" s="111" t="s">
        <v>440</v>
      </c>
      <c r="F12" s="111" t="s">
        <v>441</v>
      </c>
      <c r="G12" s="111" t="s">
        <v>437</v>
      </c>
      <c r="J12" s="111" t="s">
        <v>995</v>
      </c>
    </row>
    <row r="13" spans="1:10">
      <c r="A13" s="111">
        <v>12</v>
      </c>
      <c r="B13" s="111" t="s">
        <v>392</v>
      </c>
      <c r="C13" s="111" t="s">
        <v>180</v>
      </c>
      <c r="D13" s="111" t="s">
        <v>442</v>
      </c>
      <c r="E13" s="111" t="s">
        <v>443</v>
      </c>
      <c r="F13" s="111" t="s">
        <v>444</v>
      </c>
      <c r="G13" s="111" t="s">
        <v>445</v>
      </c>
      <c r="H13" s="111" t="s">
        <v>446</v>
      </c>
      <c r="J13" s="111" t="s">
        <v>995</v>
      </c>
    </row>
    <row r="14" spans="1:10">
      <c r="A14" s="111">
        <v>13</v>
      </c>
      <c r="B14" s="111" t="s">
        <v>392</v>
      </c>
      <c r="C14" s="111" t="s">
        <v>180</v>
      </c>
      <c r="D14" s="111" t="s">
        <v>447</v>
      </c>
      <c r="E14" s="111" t="s">
        <v>448</v>
      </c>
      <c r="F14" s="111" t="s">
        <v>413</v>
      </c>
      <c r="G14" s="111" t="s">
        <v>437</v>
      </c>
      <c r="J14" s="111" t="s">
        <v>995</v>
      </c>
    </row>
    <row r="15" spans="1:10">
      <c r="A15" s="111">
        <v>14</v>
      </c>
      <c r="B15" s="111" t="s">
        <v>392</v>
      </c>
      <c r="C15" s="111" t="s">
        <v>180</v>
      </c>
      <c r="D15" s="111" t="s">
        <v>449</v>
      </c>
      <c r="E15" s="111" t="s">
        <v>450</v>
      </c>
      <c r="F15" s="111" t="s">
        <v>451</v>
      </c>
      <c r="G15" s="111" t="s">
        <v>414</v>
      </c>
      <c r="H15" s="111" t="s">
        <v>452</v>
      </c>
      <c r="J15" s="111" t="s">
        <v>995</v>
      </c>
    </row>
    <row r="16" spans="1:10">
      <c r="A16" s="111">
        <v>15</v>
      </c>
      <c r="B16" s="111" t="s">
        <v>392</v>
      </c>
      <c r="C16" s="111" t="s">
        <v>180</v>
      </c>
      <c r="D16" s="111" t="s">
        <v>453</v>
      </c>
      <c r="E16" s="111" t="s">
        <v>454</v>
      </c>
      <c r="F16" s="111" t="s">
        <v>455</v>
      </c>
      <c r="G16" s="111" t="s">
        <v>456</v>
      </c>
      <c r="H16" s="111" t="s">
        <v>457</v>
      </c>
      <c r="J16" s="111" t="s">
        <v>995</v>
      </c>
    </row>
    <row r="17" spans="1:10">
      <c r="A17" s="111">
        <v>16</v>
      </c>
      <c r="B17" s="111" t="s">
        <v>392</v>
      </c>
      <c r="C17" s="111" t="s">
        <v>180</v>
      </c>
      <c r="D17" s="111" t="s">
        <v>458</v>
      </c>
      <c r="E17" s="111" t="s">
        <v>459</v>
      </c>
      <c r="F17" s="111" t="s">
        <v>460</v>
      </c>
      <c r="G17" s="111" t="s">
        <v>437</v>
      </c>
      <c r="H17" s="111" t="s">
        <v>461</v>
      </c>
      <c r="J17" s="111" t="s">
        <v>995</v>
      </c>
    </row>
    <row r="18" spans="1:10">
      <c r="A18" s="111">
        <v>17</v>
      </c>
      <c r="B18" s="111" t="s">
        <v>392</v>
      </c>
      <c r="C18" s="111" t="s">
        <v>180</v>
      </c>
      <c r="D18" s="111" t="s">
        <v>462</v>
      </c>
      <c r="E18" s="111" t="s">
        <v>463</v>
      </c>
      <c r="F18" s="111" t="s">
        <v>464</v>
      </c>
      <c r="G18" s="111" t="s">
        <v>465</v>
      </c>
      <c r="J18" s="111" t="s">
        <v>995</v>
      </c>
    </row>
    <row r="19" spans="1:10">
      <c r="A19" s="111">
        <v>18</v>
      </c>
      <c r="B19" s="111" t="s">
        <v>392</v>
      </c>
      <c r="C19" s="111" t="s">
        <v>180</v>
      </c>
      <c r="D19" s="111" t="s">
        <v>466</v>
      </c>
      <c r="E19" s="111" t="s">
        <v>467</v>
      </c>
      <c r="F19" s="111" t="s">
        <v>468</v>
      </c>
      <c r="G19" s="111" t="s">
        <v>469</v>
      </c>
      <c r="H19" s="111" t="s">
        <v>470</v>
      </c>
      <c r="J19" s="111" t="s">
        <v>995</v>
      </c>
    </row>
    <row r="20" spans="1:10">
      <c r="A20" s="111">
        <v>19</v>
      </c>
      <c r="B20" s="111" t="s">
        <v>392</v>
      </c>
      <c r="C20" s="111" t="s">
        <v>180</v>
      </c>
      <c r="D20" s="111" t="s">
        <v>471</v>
      </c>
      <c r="E20" s="111" t="s">
        <v>472</v>
      </c>
      <c r="F20" s="111" t="s">
        <v>473</v>
      </c>
      <c r="G20" s="111" t="s">
        <v>469</v>
      </c>
      <c r="H20" s="111" t="s">
        <v>474</v>
      </c>
      <c r="J20" s="111" t="s">
        <v>995</v>
      </c>
    </row>
    <row r="21" spans="1:10">
      <c r="A21" s="111">
        <v>20</v>
      </c>
      <c r="B21" s="111" t="s">
        <v>392</v>
      </c>
      <c r="C21" s="111" t="s">
        <v>180</v>
      </c>
      <c r="D21" s="111" t="s">
        <v>475</v>
      </c>
      <c r="E21" s="111" t="s">
        <v>476</v>
      </c>
      <c r="F21" s="111" t="s">
        <v>477</v>
      </c>
      <c r="G21" s="111" t="s">
        <v>469</v>
      </c>
      <c r="H21" s="111" t="s">
        <v>478</v>
      </c>
      <c r="J21" s="111" t="s">
        <v>995</v>
      </c>
    </row>
    <row r="22" spans="1:10">
      <c r="A22" s="111">
        <v>21</v>
      </c>
      <c r="B22" s="111" t="s">
        <v>392</v>
      </c>
      <c r="C22" s="111" t="s">
        <v>180</v>
      </c>
      <c r="D22" s="111" t="s">
        <v>479</v>
      </c>
      <c r="E22" s="111" t="s">
        <v>480</v>
      </c>
      <c r="F22" s="111" t="s">
        <v>481</v>
      </c>
      <c r="G22" s="111" t="s">
        <v>469</v>
      </c>
      <c r="H22" s="111" t="s">
        <v>482</v>
      </c>
      <c r="J22" s="111" t="s">
        <v>995</v>
      </c>
    </row>
    <row r="23" spans="1:10">
      <c r="A23" s="111">
        <v>22</v>
      </c>
      <c r="B23" s="111" t="s">
        <v>392</v>
      </c>
      <c r="C23" s="111" t="s">
        <v>180</v>
      </c>
      <c r="D23" s="111" t="s">
        <v>483</v>
      </c>
      <c r="E23" s="111" t="s">
        <v>484</v>
      </c>
      <c r="F23" s="111" t="s">
        <v>485</v>
      </c>
      <c r="G23" s="111" t="s">
        <v>486</v>
      </c>
      <c r="J23" s="111" t="s">
        <v>995</v>
      </c>
    </row>
    <row r="24" spans="1:10">
      <c r="A24" s="111">
        <v>23</v>
      </c>
      <c r="B24" s="111" t="s">
        <v>392</v>
      </c>
      <c r="C24" s="111" t="s">
        <v>180</v>
      </c>
      <c r="D24" s="111" t="s">
        <v>487</v>
      </c>
      <c r="E24" s="111" t="s">
        <v>488</v>
      </c>
      <c r="F24" s="111" t="s">
        <v>489</v>
      </c>
      <c r="G24" s="111" t="s">
        <v>456</v>
      </c>
      <c r="H24" s="111" t="s">
        <v>490</v>
      </c>
      <c r="J24" s="111" t="s">
        <v>995</v>
      </c>
    </row>
    <row r="25" spans="1:10">
      <c r="A25" s="111">
        <v>24</v>
      </c>
      <c r="B25" s="111" t="s">
        <v>392</v>
      </c>
      <c r="C25" s="111" t="s">
        <v>180</v>
      </c>
      <c r="D25" s="111" t="s">
        <v>491</v>
      </c>
      <c r="E25" s="111" t="s">
        <v>492</v>
      </c>
      <c r="F25" s="111" t="s">
        <v>493</v>
      </c>
      <c r="G25" s="111" t="s">
        <v>456</v>
      </c>
      <c r="J25" s="111" t="s">
        <v>995</v>
      </c>
    </row>
    <row r="26" spans="1:10">
      <c r="A26" s="111">
        <v>25</v>
      </c>
      <c r="B26" s="111" t="s">
        <v>392</v>
      </c>
      <c r="C26" s="111" t="s">
        <v>180</v>
      </c>
      <c r="D26" s="111" t="s">
        <v>494</v>
      </c>
      <c r="E26" s="111" t="s">
        <v>495</v>
      </c>
      <c r="F26" s="111" t="s">
        <v>496</v>
      </c>
      <c r="G26" s="111" t="s">
        <v>437</v>
      </c>
      <c r="J26" s="111" t="s">
        <v>995</v>
      </c>
    </row>
    <row r="27" spans="1:10">
      <c r="A27" s="111">
        <v>26</v>
      </c>
      <c r="B27" s="111" t="s">
        <v>392</v>
      </c>
      <c r="C27" s="111" t="s">
        <v>180</v>
      </c>
      <c r="D27" s="111" t="s">
        <v>497</v>
      </c>
      <c r="E27" s="111" t="s">
        <v>498</v>
      </c>
      <c r="F27" s="111" t="s">
        <v>499</v>
      </c>
      <c r="G27" s="111" t="s">
        <v>500</v>
      </c>
      <c r="J27" s="111" t="s">
        <v>995</v>
      </c>
    </row>
    <row r="28" spans="1:10">
      <c r="A28" s="111">
        <v>27</v>
      </c>
      <c r="B28" s="111" t="s">
        <v>392</v>
      </c>
      <c r="C28" s="111" t="s">
        <v>180</v>
      </c>
      <c r="D28" s="111" t="s">
        <v>501</v>
      </c>
      <c r="E28" s="111" t="s">
        <v>502</v>
      </c>
      <c r="F28" s="111" t="s">
        <v>503</v>
      </c>
      <c r="G28" s="111" t="s">
        <v>500</v>
      </c>
      <c r="H28" s="111" t="s">
        <v>504</v>
      </c>
      <c r="J28" s="111" t="s">
        <v>995</v>
      </c>
    </row>
    <row r="29" spans="1:10">
      <c r="A29" s="111">
        <v>28</v>
      </c>
      <c r="B29" s="111" t="s">
        <v>392</v>
      </c>
      <c r="C29" s="111" t="s">
        <v>180</v>
      </c>
      <c r="D29" s="111" t="s">
        <v>505</v>
      </c>
      <c r="E29" s="111" t="s">
        <v>506</v>
      </c>
      <c r="F29" s="111" t="s">
        <v>507</v>
      </c>
      <c r="G29" s="111" t="s">
        <v>508</v>
      </c>
      <c r="H29" s="111" t="s">
        <v>509</v>
      </c>
      <c r="J29" s="111" t="s">
        <v>995</v>
      </c>
    </row>
    <row r="30" spans="1:10">
      <c r="A30" s="111">
        <v>29</v>
      </c>
      <c r="B30" s="111" t="s">
        <v>392</v>
      </c>
      <c r="C30" s="111" t="s">
        <v>180</v>
      </c>
      <c r="D30" s="111" t="s">
        <v>510</v>
      </c>
      <c r="E30" s="111" t="s">
        <v>511</v>
      </c>
      <c r="F30" s="111" t="s">
        <v>512</v>
      </c>
      <c r="G30" s="111" t="s">
        <v>513</v>
      </c>
      <c r="H30" s="111" t="s">
        <v>514</v>
      </c>
      <c r="J30" s="111" t="s">
        <v>995</v>
      </c>
    </row>
    <row r="31" spans="1:10">
      <c r="A31" s="111">
        <v>30</v>
      </c>
      <c r="B31" s="111" t="s">
        <v>392</v>
      </c>
      <c r="C31" s="111" t="s">
        <v>180</v>
      </c>
      <c r="D31" s="111" t="s">
        <v>515</v>
      </c>
      <c r="E31" s="111" t="s">
        <v>516</v>
      </c>
      <c r="F31" s="111" t="s">
        <v>517</v>
      </c>
      <c r="G31" s="111" t="s">
        <v>518</v>
      </c>
      <c r="H31" s="111" t="s">
        <v>519</v>
      </c>
      <c r="J31" s="111" t="s">
        <v>995</v>
      </c>
    </row>
    <row r="32" spans="1:10">
      <c r="A32" s="111">
        <v>31</v>
      </c>
      <c r="B32" s="111" t="s">
        <v>392</v>
      </c>
      <c r="C32" s="111" t="s">
        <v>180</v>
      </c>
      <c r="D32" s="111" t="s">
        <v>520</v>
      </c>
      <c r="E32" s="111" t="s">
        <v>521</v>
      </c>
      <c r="F32" s="111" t="s">
        <v>522</v>
      </c>
      <c r="G32" s="111" t="s">
        <v>523</v>
      </c>
      <c r="J32" s="111" t="s">
        <v>995</v>
      </c>
    </row>
    <row r="33" spans="1:10">
      <c r="A33" s="111">
        <v>32</v>
      </c>
      <c r="B33" s="111" t="s">
        <v>392</v>
      </c>
      <c r="C33" s="111" t="s">
        <v>180</v>
      </c>
      <c r="D33" s="111" t="s">
        <v>524</v>
      </c>
      <c r="E33" s="111" t="s">
        <v>525</v>
      </c>
      <c r="F33" s="111" t="s">
        <v>526</v>
      </c>
      <c r="G33" s="111" t="s">
        <v>406</v>
      </c>
      <c r="H33" s="111" t="s">
        <v>527</v>
      </c>
      <c r="J33" s="111" t="s">
        <v>995</v>
      </c>
    </row>
    <row r="34" spans="1:10">
      <c r="A34" s="111">
        <v>33</v>
      </c>
      <c r="B34" s="111" t="s">
        <v>392</v>
      </c>
      <c r="C34" s="111" t="s">
        <v>180</v>
      </c>
      <c r="D34" s="111" t="s">
        <v>528</v>
      </c>
      <c r="E34" s="111" t="s">
        <v>529</v>
      </c>
      <c r="F34" s="111" t="s">
        <v>530</v>
      </c>
      <c r="G34" s="111" t="s">
        <v>531</v>
      </c>
      <c r="H34" s="111" t="s">
        <v>532</v>
      </c>
      <c r="J34" s="111" t="s">
        <v>995</v>
      </c>
    </row>
    <row r="35" spans="1:10">
      <c r="A35" s="111">
        <v>34</v>
      </c>
      <c r="B35" s="111" t="s">
        <v>392</v>
      </c>
      <c r="C35" s="111" t="s">
        <v>180</v>
      </c>
      <c r="D35" s="111" t="s">
        <v>533</v>
      </c>
      <c r="E35" s="111" t="s">
        <v>534</v>
      </c>
      <c r="F35" s="111" t="s">
        <v>535</v>
      </c>
      <c r="G35" s="111" t="s">
        <v>536</v>
      </c>
      <c r="H35" s="111" t="s">
        <v>537</v>
      </c>
      <c r="J35" s="111" t="s">
        <v>995</v>
      </c>
    </row>
    <row r="36" spans="1:10">
      <c r="A36" s="111">
        <v>35</v>
      </c>
      <c r="B36" s="111" t="s">
        <v>392</v>
      </c>
      <c r="C36" s="111" t="s">
        <v>180</v>
      </c>
      <c r="D36" s="111" t="s">
        <v>538</v>
      </c>
      <c r="E36" s="111" t="s">
        <v>539</v>
      </c>
      <c r="F36" s="111" t="s">
        <v>540</v>
      </c>
      <c r="G36" s="111" t="s">
        <v>486</v>
      </c>
      <c r="H36" s="111" t="s">
        <v>541</v>
      </c>
      <c r="J36" s="111" t="s">
        <v>995</v>
      </c>
    </row>
    <row r="37" spans="1:10">
      <c r="A37" s="111">
        <v>36</v>
      </c>
      <c r="B37" s="111" t="s">
        <v>392</v>
      </c>
      <c r="C37" s="111" t="s">
        <v>180</v>
      </c>
      <c r="D37" s="111" t="s">
        <v>542</v>
      </c>
      <c r="E37" s="111" t="s">
        <v>543</v>
      </c>
      <c r="F37" s="111" t="s">
        <v>544</v>
      </c>
      <c r="G37" s="111" t="s">
        <v>545</v>
      </c>
      <c r="H37" s="111" t="s">
        <v>546</v>
      </c>
      <c r="J37" s="111" t="s">
        <v>995</v>
      </c>
    </row>
    <row r="38" spans="1:10">
      <c r="A38" s="111">
        <v>37</v>
      </c>
      <c r="B38" s="111" t="s">
        <v>392</v>
      </c>
      <c r="C38" s="111" t="s">
        <v>180</v>
      </c>
      <c r="D38" s="111" t="s">
        <v>547</v>
      </c>
      <c r="E38" s="111" t="s">
        <v>548</v>
      </c>
      <c r="F38" s="111" t="s">
        <v>549</v>
      </c>
      <c r="G38" s="111" t="s">
        <v>550</v>
      </c>
      <c r="H38" s="111" t="s">
        <v>551</v>
      </c>
      <c r="J38" s="111" t="s">
        <v>995</v>
      </c>
    </row>
    <row r="39" spans="1:10">
      <c r="A39" s="111">
        <v>38</v>
      </c>
      <c r="B39" s="111" t="s">
        <v>392</v>
      </c>
      <c r="C39" s="111" t="s">
        <v>180</v>
      </c>
      <c r="D39" s="111" t="s">
        <v>552</v>
      </c>
      <c r="E39" s="111" t="s">
        <v>553</v>
      </c>
      <c r="F39" s="111" t="s">
        <v>554</v>
      </c>
      <c r="G39" s="111" t="s">
        <v>419</v>
      </c>
      <c r="H39" s="111" t="s">
        <v>555</v>
      </c>
      <c r="J39" s="111" t="s">
        <v>995</v>
      </c>
    </row>
    <row r="40" spans="1:10">
      <c r="A40" s="111">
        <v>39</v>
      </c>
      <c r="B40" s="111" t="s">
        <v>392</v>
      </c>
      <c r="C40" s="111" t="s">
        <v>180</v>
      </c>
      <c r="D40" s="111" t="s">
        <v>556</v>
      </c>
      <c r="E40" s="111" t="s">
        <v>557</v>
      </c>
      <c r="F40" s="111" t="s">
        <v>558</v>
      </c>
      <c r="G40" s="111" t="s">
        <v>559</v>
      </c>
      <c r="J40" s="111" t="s">
        <v>995</v>
      </c>
    </row>
    <row r="41" spans="1:10">
      <c r="A41" s="111">
        <v>40</v>
      </c>
      <c r="B41" s="111" t="s">
        <v>392</v>
      </c>
      <c r="C41" s="111" t="s">
        <v>180</v>
      </c>
      <c r="D41" s="111" t="s">
        <v>560</v>
      </c>
      <c r="E41" s="111" t="s">
        <v>561</v>
      </c>
      <c r="F41" s="111" t="s">
        <v>562</v>
      </c>
      <c r="G41" s="111" t="s">
        <v>500</v>
      </c>
      <c r="J41" s="111" t="s">
        <v>995</v>
      </c>
    </row>
    <row r="42" spans="1:10">
      <c r="A42" s="111">
        <v>41</v>
      </c>
      <c r="B42" s="111" t="s">
        <v>392</v>
      </c>
      <c r="C42" s="111" t="s">
        <v>180</v>
      </c>
      <c r="D42" s="111" t="s">
        <v>563</v>
      </c>
      <c r="E42" s="111" t="s">
        <v>564</v>
      </c>
      <c r="F42" s="111" t="s">
        <v>565</v>
      </c>
      <c r="G42" s="111" t="s">
        <v>566</v>
      </c>
      <c r="J42" s="111" t="s">
        <v>995</v>
      </c>
    </row>
    <row r="43" spans="1:10">
      <c r="A43" s="111">
        <v>42</v>
      </c>
      <c r="B43" s="111" t="s">
        <v>392</v>
      </c>
      <c r="C43" s="111" t="s">
        <v>180</v>
      </c>
      <c r="D43" s="111" t="s">
        <v>567</v>
      </c>
      <c r="E43" s="111" t="s">
        <v>568</v>
      </c>
      <c r="F43" s="111" t="s">
        <v>569</v>
      </c>
      <c r="G43" s="111" t="s">
        <v>500</v>
      </c>
      <c r="J43" s="111" t="s">
        <v>995</v>
      </c>
    </row>
    <row r="44" spans="1:10">
      <c r="A44" s="111">
        <v>43</v>
      </c>
      <c r="B44" s="111" t="s">
        <v>392</v>
      </c>
      <c r="C44" s="111" t="s">
        <v>180</v>
      </c>
      <c r="D44" s="111" t="s">
        <v>570</v>
      </c>
      <c r="E44" s="111" t="s">
        <v>571</v>
      </c>
      <c r="F44" s="111" t="s">
        <v>572</v>
      </c>
      <c r="G44" s="111" t="s">
        <v>566</v>
      </c>
      <c r="J44" s="111" t="s">
        <v>995</v>
      </c>
    </row>
    <row r="45" spans="1:10">
      <c r="A45" s="111">
        <v>44</v>
      </c>
      <c r="B45" s="111" t="s">
        <v>392</v>
      </c>
      <c r="C45" s="111" t="s">
        <v>180</v>
      </c>
      <c r="D45" s="111" t="s">
        <v>573</v>
      </c>
      <c r="E45" s="111" t="s">
        <v>574</v>
      </c>
      <c r="F45" s="111" t="s">
        <v>575</v>
      </c>
      <c r="G45" s="111" t="s">
        <v>576</v>
      </c>
      <c r="H45" s="111" t="s">
        <v>577</v>
      </c>
      <c r="J45" s="111" t="s">
        <v>995</v>
      </c>
    </row>
    <row r="46" spans="1:10">
      <c r="A46" s="111">
        <v>45</v>
      </c>
      <c r="B46" s="111" t="s">
        <v>392</v>
      </c>
      <c r="C46" s="111" t="s">
        <v>180</v>
      </c>
      <c r="D46" s="111" t="s">
        <v>578</v>
      </c>
      <c r="E46" s="111" t="s">
        <v>579</v>
      </c>
      <c r="F46" s="111" t="s">
        <v>580</v>
      </c>
      <c r="G46" s="111" t="s">
        <v>581</v>
      </c>
      <c r="H46" s="111" t="s">
        <v>582</v>
      </c>
      <c r="J46" s="111" t="s">
        <v>995</v>
      </c>
    </row>
    <row r="47" spans="1:10">
      <c r="A47" s="111">
        <v>46</v>
      </c>
      <c r="B47" s="111" t="s">
        <v>392</v>
      </c>
      <c r="C47" s="111" t="s">
        <v>180</v>
      </c>
      <c r="D47" s="111" t="s">
        <v>583</v>
      </c>
      <c r="E47" s="111" t="s">
        <v>584</v>
      </c>
      <c r="F47" s="111" t="s">
        <v>585</v>
      </c>
      <c r="G47" s="111" t="s">
        <v>486</v>
      </c>
      <c r="J47" s="111" t="s">
        <v>995</v>
      </c>
    </row>
    <row r="48" spans="1:10">
      <c r="A48" s="111">
        <v>47</v>
      </c>
      <c r="B48" s="111" t="s">
        <v>392</v>
      </c>
      <c r="C48" s="111" t="s">
        <v>180</v>
      </c>
      <c r="D48" s="111" t="s">
        <v>586</v>
      </c>
      <c r="E48" s="111" t="s">
        <v>587</v>
      </c>
      <c r="F48" s="111" t="s">
        <v>588</v>
      </c>
      <c r="G48" s="111" t="s">
        <v>486</v>
      </c>
      <c r="J48" s="111" t="s">
        <v>995</v>
      </c>
    </row>
    <row r="49" spans="1:10">
      <c r="A49" s="111">
        <v>48</v>
      </c>
      <c r="B49" s="111" t="s">
        <v>392</v>
      </c>
      <c r="C49" s="111" t="s">
        <v>180</v>
      </c>
      <c r="D49" s="111" t="s">
        <v>589</v>
      </c>
      <c r="E49" s="111" t="s">
        <v>590</v>
      </c>
      <c r="F49" s="111" t="s">
        <v>591</v>
      </c>
      <c r="G49" s="111" t="s">
        <v>500</v>
      </c>
      <c r="J49" s="111" t="s">
        <v>995</v>
      </c>
    </row>
    <row r="50" spans="1:10">
      <c r="A50" s="111">
        <v>49</v>
      </c>
      <c r="B50" s="111" t="s">
        <v>392</v>
      </c>
      <c r="C50" s="111" t="s">
        <v>180</v>
      </c>
      <c r="D50" s="111" t="s">
        <v>592</v>
      </c>
      <c r="E50" s="111" t="s">
        <v>593</v>
      </c>
      <c r="F50" s="111" t="s">
        <v>594</v>
      </c>
      <c r="G50" s="111" t="s">
        <v>500</v>
      </c>
      <c r="J50" s="111" t="s">
        <v>995</v>
      </c>
    </row>
    <row r="51" spans="1:10">
      <c r="A51" s="111">
        <v>50</v>
      </c>
      <c r="B51" s="111" t="s">
        <v>392</v>
      </c>
      <c r="C51" s="111" t="s">
        <v>180</v>
      </c>
      <c r="D51" s="111" t="s">
        <v>595</v>
      </c>
      <c r="E51" s="111" t="s">
        <v>596</v>
      </c>
      <c r="F51" s="111" t="s">
        <v>597</v>
      </c>
      <c r="G51" s="111" t="s">
        <v>406</v>
      </c>
      <c r="H51" s="111" t="s">
        <v>598</v>
      </c>
      <c r="J51" s="111" t="s">
        <v>995</v>
      </c>
    </row>
    <row r="52" spans="1:10">
      <c r="A52" s="111">
        <v>51</v>
      </c>
      <c r="B52" s="111" t="s">
        <v>392</v>
      </c>
      <c r="C52" s="111" t="s">
        <v>180</v>
      </c>
      <c r="D52" s="111" t="s">
        <v>599</v>
      </c>
      <c r="E52" s="111" t="s">
        <v>600</v>
      </c>
      <c r="F52" s="111" t="s">
        <v>601</v>
      </c>
      <c r="G52" s="111" t="s">
        <v>396</v>
      </c>
      <c r="J52" s="111" t="s">
        <v>995</v>
      </c>
    </row>
    <row r="53" spans="1:10">
      <c r="A53" s="111">
        <v>52</v>
      </c>
      <c r="B53" s="111" t="s">
        <v>392</v>
      </c>
      <c r="C53" s="111" t="s">
        <v>180</v>
      </c>
      <c r="D53" s="111" t="s">
        <v>602</v>
      </c>
      <c r="E53" s="111" t="s">
        <v>603</v>
      </c>
      <c r="F53" s="111" t="s">
        <v>604</v>
      </c>
      <c r="G53" s="111" t="s">
        <v>605</v>
      </c>
      <c r="J53" s="111" t="s">
        <v>995</v>
      </c>
    </row>
    <row r="54" spans="1:10">
      <c r="A54" s="111">
        <v>53</v>
      </c>
      <c r="B54" s="111" t="s">
        <v>392</v>
      </c>
      <c r="C54" s="111" t="s">
        <v>180</v>
      </c>
      <c r="D54" s="111" t="s">
        <v>606</v>
      </c>
      <c r="E54" s="111" t="s">
        <v>607</v>
      </c>
      <c r="F54" s="111" t="s">
        <v>608</v>
      </c>
      <c r="G54" s="111" t="s">
        <v>605</v>
      </c>
      <c r="J54" s="111" t="s">
        <v>995</v>
      </c>
    </row>
    <row r="55" spans="1:10">
      <c r="A55" s="111">
        <v>54</v>
      </c>
      <c r="B55" s="111" t="s">
        <v>392</v>
      </c>
      <c r="C55" s="111" t="s">
        <v>180</v>
      </c>
      <c r="D55" s="111" t="s">
        <v>609</v>
      </c>
      <c r="E55" s="111" t="s">
        <v>610</v>
      </c>
      <c r="F55" s="111" t="s">
        <v>611</v>
      </c>
      <c r="G55" s="111" t="s">
        <v>456</v>
      </c>
      <c r="J55" s="111" t="s">
        <v>995</v>
      </c>
    </row>
    <row r="56" spans="1:10">
      <c r="A56" s="111">
        <v>55</v>
      </c>
      <c r="B56" s="111" t="s">
        <v>392</v>
      </c>
      <c r="C56" s="111" t="s">
        <v>180</v>
      </c>
      <c r="D56" s="111" t="s">
        <v>612</v>
      </c>
      <c r="E56" s="111" t="s">
        <v>613</v>
      </c>
      <c r="F56" s="111" t="s">
        <v>614</v>
      </c>
      <c r="G56" s="111" t="s">
        <v>550</v>
      </c>
      <c r="H56" s="111" t="s">
        <v>615</v>
      </c>
      <c r="J56" s="111" t="s">
        <v>995</v>
      </c>
    </row>
    <row r="57" spans="1:10">
      <c r="A57" s="111">
        <v>56</v>
      </c>
      <c r="B57" s="111" t="s">
        <v>392</v>
      </c>
      <c r="C57" s="111" t="s">
        <v>180</v>
      </c>
      <c r="D57" s="111" t="s">
        <v>616</v>
      </c>
      <c r="E57" s="111" t="s">
        <v>617</v>
      </c>
      <c r="F57" s="111" t="s">
        <v>618</v>
      </c>
      <c r="G57" s="111" t="s">
        <v>456</v>
      </c>
      <c r="J57" s="111" t="s">
        <v>995</v>
      </c>
    </row>
    <row r="58" spans="1:10">
      <c r="A58" s="111">
        <v>57</v>
      </c>
      <c r="B58" s="111" t="s">
        <v>392</v>
      </c>
      <c r="C58" s="111" t="s">
        <v>180</v>
      </c>
      <c r="D58" s="111" t="s">
        <v>619</v>
      </c>
      <c r="E58" s="111" t="s">
        <v>620</v>
      </c>
      <c r="F58" s="111" t="s">
        <v>621</v>
      </c>
      <c r="G58" s="111" t="s">
        <v>605</v>
      </c>
      <c r="J58" s="111" t="s">
        <v>995</v>
      </c>
    </row>
    <row r="59" spans="1:10">
      <c r="A59" s="111">
        <v>58</v>
      </c>
      <c r="B59" s="111" t="s">
        <v>392</v>
      </c>
      <c r="C59" s="111" t="s">
        <v>180</v>
      </c>
      <c r="D59" s="111" t="s">
        <v>622</v>
      </c>
      <c r="E59" s="111" t="s">
        <v>623</v>
      </c>
      <c r="F59" s="111" t="s">
        <v>624</v>
      </c>
      <c r="G59" s="111" t="s">
        <v>625</v>
      </c>
      <c r="H59" s="111" t="s">
        <v>626</v>
      </c>
      <c r="J59" s="111" t="s">
        <v>995</v>
      </c>
    </row>
    <row r="60" spans="1:10">
      <c r="A60" s="111">
        <v>59</v>
      </c>
      <c r="B60" s="111" t="s">
        <v>392</v>
      </c>
      <c r="C60" s="111" t="s">
        <v>180</v>
      </c>
      <c r="D60" s="111" t="s">
        <v>627</v>
      </c>
      <c r="E60" s="111" t="s">
        <v>628</v>
      </c>
      <c r="F60" s="111" t="s">
        <v>629</v>
      </c>
      <c r="G60" s="111" t="s">
        <v>630</v>
      </c>
      <c r="J60" s="111" t="s">
        <v>995</v>
      </c>
    </row>
    <row r="61" spans="1:10">
      <c r="A61" s="111">
        <v>60</v>
      </c>
      <c r="B61" s="111" t="s">
        <v>392</v>
      </c>
      <c r="C61" s="111" t="s">
        <v>180</v>
      </c>
      <c r="D61" s="111" t="s">
        <v>631</v>
      </c>
      <c r="E61" s="111" t="s">
        <v>632</v>
      </c>
      <c r="F61" s="111" t="s">
        <v>633</v>
      </c>
      <c r="G61" s="111" t="s">
        <v>414</v>
      </c>
      <c r="H61" s="111" t="s">
        <v>634</v>
      </c>
      <c r="J61" s="111" t="s">
        <v>995</v>
      </c>
    </row>
    <row r="62" spans="1:10">
      <c r="A62" s="111">
        <v>61</v>
      </c>
      <c r="B62" s="111" t="s">
        <v>392</v>
      </c>
      <c r="C62" s="111" t="s">
        <v>180</v>
      </c>
      <c r="D62" s="111" t="s">
        <v>635</v>
      </c>
      <c r="E62" s="111" t="s">
        <v>636</v>
      </c>
      <c r="F62" s="111" t="s">
        <v>637</v>
      </c>
      <c r="G62" s="111" t="s">
        <v>531</v>
      </c>
      <c r="J62" s="111" t="s">
        <v>995</v>
      </c>
    </row>
    <row r="63" spans="1:10">
      <c r="A63" s="111">
        <v>62</v>
      </c>
      <c r="B63" s="111" t="s">
        <v>392</v>
      </c>
      <c r="C63" s="111" t="s">
        <v>180</v>
      </c>
      <c r="D63" s="111" t="s">
        <v>638</v>
      </c>
      <c r="E63" s="111" t="s">
        <v>639</v>
      </c>
      <c r="F63" s="111" t="s">
        <v>640</v>
      </c>
      <c r="G63" s="111" t="s">
        <v>605</v>
      </c>
      <c r="J63" s="111" t="s">
        <v>995</v>
      </c>
    </row>
    <row r="64" spans="1:10">
      <c r="A64" s="111">
        <v>63</v>
      </c>
      <c r="B64" s="111" t="s">
        <v>392</v>
      </c>
      <c r="C64" s="111" t="s">
        <v>180</v>
      </c>
      <c r="D64" s="111" t="s">
        <v>641</v>
      </c>
      <c r="E64" s="111" t="s">
        <v>642</v>
      </c>
      <c r="F64" s="111" t="s">
        <v>643</v>
      </c>
      <c r="G64" s="111" t="s">
        <v>414</v>
      </c>
      <c r="J64" s="111" t="s">
        <v>995</v>
      </c>
    </row>
    <row r="65" spans="1:10">
      <c r="A65" s="111">
        <v>64</v>
      </c>
      <c r="B65" s="111" t="s">
        <v>392</v>
      </c>
      <c r="C65" s="111" t="s">
        <v>180</v>
      </c>
      <c r="D65" s="111" t="s">
        <v>644</v>
      </c>
      <c r="E65" s="111" t="s">
        <v>645</v>
      </c>
      <c r="F65" s="111" t="s">
        <v>646</v>
      </c>
      <c r="G65" s="111" t="s">
        <v>647</v>
      </c>
      <c r="H65" s="111" t="s">
        <v>648</v>
      </c>
      <c r="J65" s="111" t="s">
        <v>995</v>
      </c>
    </row>
    <row r="66" spans="1:10">
      <c r="A66" s="111">
        <v>65</v>
      </c>
      <c r="B66" s="111" t="s">
        <v>392</v>
      </c>
      <c r="C66" s="111" t="s">
        <v>180</v>
      </c>
      <c r="D66" s="111" t="s">
        <v>649</v>
      </c>
      <c r="E66" s="111" t="s">
        <v>650</v>
      </c>
      <c r="F66" s="111" t="s">
        <v>651</v>
      </c>
      <c r="G66" s="111" t="s">
        <v>652</v>
      </c>
      <c r="J66" s="111" t="s">
        <v>995</v>
      </c>
    </row>
    <row r="67" spans="1:10">
      <c r="A67" s="111">
        <v>66</v>
      </c>
      <c r="B67" s="111" t="s">
        <v>392</v>
      </c>
      <c r="C67" s="111" t="s">
        <v>180</v>
      </c>
      <c r="D67" s="111" t="s">
        <v>653</v>
      </c>
      <c r="E67" s="111" t="s">
        <v>654</v>
      </c>
      <c r="F67" s="111" t="s">
        <v>655</v>
      </c>
      <c r="G67" s="111" t="s">
        <v>656</v>
      </c>
      <c r="H67" s="111" t="s">
        <v>657</v>
      </c>
      <c r="J67" s="111" t="s">
        <v>995</v>
      </c>
    </row>
    <row r="68" spans="1:10">
      <c r="A68" s="111">
        <v>67</v>
      </c>
      <c r="B68" s="111" t="s">
        <v>392</v>
      </c>
      <c r="C68" s="111" t="s">
        <v>180</v>
      </c>
      <c r="D68" s="111" t="s">
        <v>658</v>
      </c>
      <c r="E68" s="111" t="s">
        <v>659</v>
      </c>
      <c r="F68" s="111" t="s">
        <v>660</v>
      </c>
      <c r="G68" s="111" t="s">
        <v>661</v>
      </c>
      <c r="H68" s="111" t="s">
        <v>662</v>
      </c>
      <c r="J68" s="111" t="s">
        <v>995</v>
      </c>
    </row>
    <row r="69" spans="1:10">
      <c r="A69" s="111">
        <v>68</v>
      </c>
      <c r="B69" s="111" t="s">
        <v>392</v>
      </c>
      <c r="C69" s="111" t="s">
        <v>180</v>
      </c>
      <c r="D69" s="111" t="s">
        <v>663</v>
      </c>
      <c r="E69" s="111" t="s">
        <v>664</v>
      </c>
      <c r="F69" s="111" t="s">
        <v>665</v>
      </c>
      <c r="G69" s="111" t="s">
        <v>500</v>
      </c>
      <c r="J69" s="111" t="s">
        <v>995</v>
      </c>
    </row>
    <row r="70" spans="1:10">
      <c r="A70" s="111">
        <v>69</v>
      </c>
      <c r="B70" s="111" t="s">
        <v>392</v>
      </c>
      <c r="C70" s="111" t="s">
        <v>180</v>
      </c>
      <c r="D70" s="111" t="s">
        <v>666</v>
      </c>
      <c r="E70" s="111" t="s">
        <v>667</v>
      </c>
      <c r="F70" s="111" t="s">
        <v>668</v>
      </c>
      <c r="G70" s="111" t="s">
        <v>500</v>
      </c>
      <c r="H70" s="111" t="s">
        <v>669</v>
      </c>
      <c r="J70" s="111" t="s">
        <v>995</v>
      </c>
    </row>
    <row r="71" spans="1:10">
      <c r="A71" s="111">
        <v>70</v>
      </c>
      <c r="B71" s="111" t="s">
        <v>392</v>
      </c>
      <c r="C71" s="111" t="s">
        <v>180</v>
      </c>
      <c r="D71" s="111" t="s">
        <v>670</v>
      </c>
      <c r="E71" s="111" t="s">
        <v>671</v>
      </c>
      <c r="F71" s="111" t="s">
        <v>672</v>
      </c>
      <c r="G71" s="111" t="s">
        <v>500</v>
      </c>
      <c r="H71" s="111" t="s">
        <v>673</v>
      </c>
      <c r="J71" s="111" t="s">
        <v>995</v>
      </c>
    </row>
    <row r="72" spans="1:10">
      <c r="A72" s="111">
        <v>71</v>
      </c>
      <c r="B72" s="111" t="s">
        <v>392</v>
      </c>
      <c r="C72" s="111" t="s">
        <v>180</v>
      </c>
      <c r="D72" s="111" t="s">
        <v>674</v>
      </c>
      <c r="E72" s="111" t="s">
        <v>675</v>
      </c>
      <c r="F72" s="111" t="s">
        <v>676</v>
      </c>
      <c r="G72" s="111" t="s">
        <v>419</v>
      </c>
      <c r="H72" s="111" t="s">
        <v>677</v>
      </c>
      <c r="J72" s="111" t="s">
        <v>995</v>
      </c>
    </row>
    <row r="73" spans="1:10">
      <c r="A73" s="111">
        <v>72</v>
      </c>
      <c r="B73" s="111" t="s">
        <v>392</v>
      </c>
      <c r="C73" s="111" t="s">
        <v>180</v>
      </c>
      <c r="D73" s="111" t="s">
        <v>678</v>
      </c>
      <c r="E73" s="111" t="s">
        <v>679</v>
      </c>
      <c r="F73" s="111" t="s">
        <v>680</v>
      </c>
      <c r="G73" s="111" t="s">
        <v>681</v>
      </c>
      <c r="H73" s="111" t="s">
        <v>682</v>
      </c>
      <c r="J73" s="111" t="s">
        <v>995</v>
      </c>
    </row>
    <row r="74" spans="1:10">
      <c r="A74" s="111">
        <v>73</v>
      </c>
      <c r="B74" s="111" t="s">
        <v>392</v>
      </c>
      <c r="C74" s="111" t="s">
        <v>180</v>
      </c>
      <c r="D74" s="111" t="s">
        <v>683</v>
      </c>
      <c r="E74" s="111" t="s">
        <v>684</v>
      </c>
      <c r="F74" s="111" t="s">
        <v>685</v>
      </c>
      <c r="G74" s="111" t="s">
        <v>437</v>
      </c>
      <c r="J74" s="111" t="s">
        <v>995</v>
      </c>
    </row>
    <row r="75" spans="1:10">
      <c r="A75" s="111">
        <v>74</v>
      </c>
      <c r="B75" s="111" t="s">
        <v>392</v>
      </c>
      <c r="C75" s="111" t="s">
        <v>180</v>
      </c>
      <c r="D75" s="111" t="s">
        <v>686</v>
      </c>
      <c r="E75" s="111" t="s">
        <v>687</v>
      </c>
      <c r="F75" s="111" t="s">
        <v>688</v>
      </c>
      <c r="G75" s="111" t="s">
        <v>437</v>
      </c>
      <c r="H75" s="111" t="s">
        <v>689</v>
      </c>
      <c r="J75" s="111" t="s">
        <v>995</v>
      </c>
    </row>
    <row r="76" spans="1:10">
      <c r="A76" s="111">
        <v>75</v>
      </c>
      <c r="B76" s="111" t="s">
        <v>392</v>
      </c>
      <c r="C76" s="111" t="s">
        <v>180</v>
      </c>
      <c r="D76" s="111" t="s">
        <v>690</v>
      </c>
      <c r="E76" s="111" t="s">
        <v>691</v>
      </c>
      <c r="F76" s="111" t="s">
        <v>692</v>
      </c>
      <c r="G76" s="111" t="s">
        <v>693</v>
      </c>
      <c r="J76" s="111" t="s">
        <v>995</v>
      </c>
    </row>
    <row r="77" spans="1:10">
      <c r="A77" s="111">
        <v>76</v>
      </c>
      <c r="B77" s="111" t="s">
        <v>392</v>
      </c>
      <c r="C77" s="111" t="s">
        <v>180</v>
      </c>
      <c r="D77" s="111" t="s">
        <v>694</v>
      </c>
      <c r="E77" s="111" t="s">
        <v>695</v>
      </c>
      <c r="F77" s="111" t="s">
        <v>696</v>
      </c>
      <c r="G77" s="111" t="s">
        <v>697</v>
      </c>
      <c r="J77" s="111" t="s">
        <v>995</v>
      </c>
    </row>
    <row r="78" spans="1:10">
      <c r="A78" s="111">
        <v>77</v>
      </c>
      <c r="B78" s="111" t="s">
        <v>392</v>
      </c>
      <c r="C78" s="111" t="s">
        <v>180</v>
      </c>
      <c r="D78" s="111" t="s">
        <v>698</v>
      </c>
      <c r="E78" s="111" t="s">
        <v>699</v>
      </c>
      <c r="F78" s="111" t="s">
        <v>700</v>
      </c>
      <c r="G78" s="111" t="s">
        <v>437</v>
      </c>
      <c r="J78" s="111" t="s">
        <v>995</v>
      </c>
    </row>
    <row r="79" spans="1:10">
      <c r="A79" s="111">
        <v>78</v>
      </c>
      <c r="B79" s="111" t="s">
        <v>392</v>
      </c>
      <c r="C79" s="111" t="s">
        <v>180</v>
      </c>
      <c r="D79" s="111" t="s">
        <v>701</v>
      </c>
      <c r="E79" s="111" t="s">
        <v>702</v>
      </c>
      <c r="F79" s="111" t="s">
        <v>703</v>
      </c>
      <c r="G79" s="111" t="s">
        <v>437</v>
      </c>
      <c r="H79" s="111" t="s">
        <v>704</v>
      </c>
      <c r="J79" s="111" t="s">
        <v>995</v>
      </c>
    </row>
    <row r="80" spans="1:10">
      <c r="A80" s="111">
        <v>79</v>
      </c>
      <c r="B80" s="111" t="s">
        <v>392</v>
      </c>
      <c r="C80" s="111" t="s">
        <v>180</v>
      </c>
      <c r="D80" s="111" t="s">
        <v>705</v>
      </c>
      <c r="E80" s="111" t="s">
        <v>706</v>
      </c>
      <c r="F80" s="111" t="s">
        <v>707</v>
      </c>
      <c r="G80" s="111" t="s">
        <v>437</v>
      </c>
      <c r="H80" s="111" t="s">
        <v>708</v>
      </c>
      <c r="J80" s="111" t="s">
        <v>995</v>
      </c>
    </row>
    <row r="81" spans="1:10">
      <c r="A81" s="111">
        <v>80</v>
      </c>
      <c r="B81" s="111" t="s">
        <v>392</v>
      </c>
      <c r="C81" s="111" t="s">
        <v>180</v>
      </c>
      <c r="D81" s="111" t="s">
        <v>709</v>
      </c>
      <c r="E81" s="111" t="s">
        <v>710</v>
      </c>
      <c r="F81" s="111" t="s">
        <v>711</v>
      </c>
      <c r="G81" s="111" t="s">
        <v>500</v>
      </c>
      <c r="H81" s="111" t="s">
        <v>712</v>
      </c>
      <c r="J81" s="111" t="s">
        <v>995</v>
      </c>
    </row>
    <row r="82" spans="1:10">
      <c r="A82" s="111">
        <v>81</v>
      </c>
      <c r="B82" s="111" t="s">
        <v>392</v>
      </c>
      <c r="C82" s="111" t="s">
        <v>180</v>
      </c>
      <c r="D82" s="111" t="s">
        <v>713</v>
      </c>
      <c r="E82" s="111" t="s">
        <v>714</v>
      </c>
      <c r="F82" s="111" t="s">
        <v>715</v>
      </c>
      <c r="G82" s="111" t="s">
        <v>693</v>
      </c>
      <c r="J82" s="111" t="s">
        <v>995</v>
      </c>
    </row>
    <row r="83" spans="1:10">
      <c r="A83" s="111">
        <v>82</v>
      </c>
      <c r="B83" s="111" t="s">
        <v>392</v>
      </c>
      <c r="C83" s="111" t="s">
        <v>180</v>
      </c>
      <c r="D83" s="111" t="s">
        <v>716</v>
      </c>
      <c r="E83" s="111" t="s">
        <v>717</v>
      </c>
      <c r="F83" s="111" t="s">
        <v>718</v>
      </c>
      <c r="G83" s="111" t="s">
        <v>523</v>
      </c>
      <c r="J83" s="111" t="s">
        <v>995</v>
      </c>
    </row>
    <row r="84" spans="1:10">
      <c r="A84" s="111">
        <v>83</v>
      </c>
      <c r="B84" s="111" t="s">
        <v>392</v>
      </c>
      <c r="C84" s="111" t="s">
        <v>180</v>
      </c>
      <c r="D84" s="111" t="s">
        <v>719</v>
      </c>
      <c r="E84" s="111" t="s">
        <v>720</v>
      </c>
      <c r="F84" s="111" t="s">
        <v>721</v>
      </c>
      <c r="G84" s="111" t="s">
        <v>722</v>
      </c>
      <c r="H84" s="111" t="s">
        <v>723</v>
      </c>
      <c r="J84" s="111" t="s">
        <v>995</v>
      </c>
    </row>
    <row r="85" spans="1:10">
      <c r="A85" s="111">
        <v>84</v>
      </c>
      <c r="B85" s="111" t="s">
        <v>392</v>
      </c>
      <c r="C85" s="111" t="s">
        <v>180</v>
      </c>
      <c r="D85" s="111" t="s">
        <v>724</v>
      </c>
      <c r="E85" s="111" t="s">
        <v>725</v>
      </c>
      <c r="F85" s="111" t="s">
        <v>726</v>
      </c>
      <c r="G85" s="111" t="s">
        <v>500</v>
      </c>
      <c r="H85" s="111" t="s">
        <v>727</v>
      </c>
      <c r="J85" s="111" t="s">
        <v>995</v>
      </c>
    </row>
    <row r="86" spans="1:10">
      <c r="A86" s="111">
        <v>85</v>
      </c>
      <c r="B86" s="111" t="s">
        <v>392</v>
      </c>
      <c r="C86" s="111" t="s">
        <v>180</v>
      </c>
      <c r="D86" s="111" t="s">
        <v>728</v>
      </c>
      <c r="E86" s="111" t="s">
        <v>729</v>
      </c>
      <c r="F86" s="111" t="s">
        <v>730</v>
      </c>
      <c r="G86" s="111" t="s">
        <v>406</v>
      </c>
      <c r="H86" s="111" t="s">
        <v>731</v>
      </c>
      <c r="J86" s="111" t="s">
        <v>995</v>
      </c>
    </row>
    <row r="87" spans="1:10">
      <c r="A87" s="111">
        <v>86</v>
      </c>
      <c r="B87" s="111" t="s">
        <v>392</v>
      </c>
      <c r="C87" s="111" t="s">
        <v>180</v>
      </c>
      <c r="D87" s="111" t="s">
        <v>732</v>
      </c>
      <c r="E87" s="111" t="s">
        <v>733</v>
      </c>
      <c r="F87" s="111" t="s">
        <v>734</v>
      </c>
      <c r="G87" s="111" t="s">
        <v>465</v>
      </c>
      <c r="H87" s="111" t="s">
        <v>735</v>
      </c>
      <c r="J87" s="111" t="s">
        <v>995</v>
      </c>
    </row>
    <row r="88" spans="1:10">
      <c r="A88" s="111">
        <v>87</v>
      </c>
      <c r="B88" s="111" t="s">
        <v>392</v>
      </c>
      <c r="C88" s="111" t="s">
        <v>180</v>
      </c>
      <c r="D88" s="111" t="s">
        <v>736</v>
      </c>
      <c r="E88" s="111" t="s">
        <v>737</v>
      </c>
      <c r="F88" s="111" t="s">
        <v>738</v>
      </c>
      <c r="G88" s="111" t="s">
        <v>396</v>
      </c>
      <c r="H88" s="111" t="s">
        <v>739</v>
      </c>
      <c r="J88" s="111" t="s">
        <v>995</v>
      </c>
    </row>
    <row r="89" spans="1:10">
      <c r="A89" s="111">
        <v>88</v>
      </c>
      <c r="B89" s="111" t="s">
        <v>392</v>
      </c>
      <c r="C89" s="111" t="s">
        <v>180</v>
      </c>
      <c r="D89" s="111" t="s">
        <v>740</v>
      </c>
      <c r="E89" s="111" t="s">
        <v>741</v>
      </c>
      <c r="F89" s="111" t="s">
        <v>742</v>
      </c>
      <c r="G89" s="111" t="s">
        <v>437</v>
      </c>
      <c r="H89" s="111" t="s">
        <v>743</v>
      </c>
      <c r="J89" s="111" t="s">
        <v>995</v>
      </c>
    </row>
    <row r="90" spans="1:10">
      <c r="A90" s="111">
        <v>89</v>
      </c>
      <c r="B90" s="111" t="s">
        <v>392</v>
      </c>
      <c r="C90" s="111" t="s">
        <v>180</v>
      </c>
      <c r="D90" s="111" t="s">
        <v>744</v>
      </c>
      <c r="E90" s="111" t="s">
        <v>745</v>
      </c>
      <c r="F90" s="111" t="s">
        <v>746</v>
      </c>
      <c r="G90" s="111" t="s">
        <v>661</v>
      </c>
      <c r="H90" s="111" t="s">
        <v>747</v>
      </c>
      <c r="J90" s="111" t="s">
        <v>995</v>
      </c>
    </row>
    <row r="91" spans="1:10">
      <c r="A91" s="111">
        <v>90</v>
      </c>
      <c r="B91" s="111" t="s">
        <v>392</v>
      </c>
      <c r="C91" s="111" t="s">
        <v>180</v>
      </c>
      <c r="D91" s="111" t="s">
        <v>748</v>
      </c>
      <c r="E91" s="111" t="s">
        <v>749</v>
      </c>
      <c r="F91" s="111" t="s">
        <v>750</v>
      </c>
      <c r="G91" s="111" t="s">
        <v>751</v>
      </c>
      <c r="J91" s="111" t="s">
        <v>995</v>
      </c>
    </row>
    <row r="92" spans="1:10">
      <c r="A92" s="111">
        <v>91</v>
      </c>
      <c r="B92" s="111" t="s">
        <v>392</v>
      </c>
      <c r="C92" s="111" t="s">
        <v>180</v>
      </c>
      <c r="D92" s="111" t="s">
        <v>752</v>
      </c>
      <c r="E92" s="111" t="s">
        <v>753</v>
      </c>
      <c r="F92" s="111" t="s">
        <v>754</v>
      </c>
      <c r="G92" s="111" t="s">
        <v>429</v>
      </c>
      <c r="H92" s="111" t="s">
        <v>755</v>
      </c>
      <c r="J92" s="111" t="s">
        <v>995</v>
      </c>
    </row>
    <row r="93" spans="1:10">
      <c r="A93" s="111">
        <v>92</v>
      </c>
      <c r="B93" s="111" t="s">
        <v>392</v>
      </c>
      <c r="C93" s="111" t="s">
        <v>180</v>
      </c>
      <c r="D93" s="111" t="s">
        <v>756</v>
      </c>
      <c r="E93" s="111" t="s">
        <v>757</v>
      </c>
      <c r="F93" s="111" t="s">
        <v>758</v>
      </c>
      <c r="G93" s="111" t="s">
        <v>500</v>
      </c>
      <c r="J93" s="111" t="s">
        <v>995</v>
      </c>
    </row>
    <row r="94" spans="1:10">
      <c r="A94" s="111">
        <v>93</v>
      </c>
      <c r="B94" s="111" t="s">
        <v>392</v>
      </c>
      <c r="C94" s="111" t="s">
        <v>180</v>
      </c>
      <c r="D94" s="111" t="s">
        <v>759</v>
      </c>
      <c r="E94" s="111" t="s">
        <v>760</v>
      </c>
      <c r="F94" s="111" t="s">
        <v>761</v>
      </c>
      <c r="G94" s="111" t="s">
        <v>762</v>
      </c>
      <c r="J94" s="111" t="s">
        <v>995</v>
      </c>
    </row>
    <row r="95" spans="1:10">
      <c r="A95" s="111">
        <v>94</v>
      </c>
      <c r="B95" s="111" t="s">
        <v>392</v>
      </c>
      <c r="C95" s="111" t="s">
        <v>180</v>
      </c>
      <c r="D95" s="111" t="s">
        <v>763</v>
      </c>
      <c r="E95" s="111" t="s">
        <v>764</v>
      </c>
      <c r="F95" s="111" t="s">
        <v>765</v>
      </c>
      <c r="G95" s="111" t="s">
        <v>656</v>
      </c>
      <c r="H95" s="111" t="s">
        <v>766</v>
      </c>
      <c r="J95" s="111" t="s">
        <v>995</v>
      </c>
    </row>
    <row r="96" spans="1:10">
      <c r="A96" s="111">
        <v>95</v>
      </c>
      <c r="B96" s="111" t="s">
        <v>392</v>
      </c>
      <c r="C96" s="111" t="s">
        <v>180</v>
      </c>
      <c r="D96" s="111" t="s">
        <v>767</v>
      </c>
      <c r="E96" s="111" t="s">
        <v>768</v>
      </c>
      <c r="F96" s="111" t="s">
        <v>769</v>
      </c>
      <c r="G96" s="111" t="s">
        <v>652</v>
      </c>
      <c r="H96" s="111" t="s">
        <v>770</v>
      </c>
      <c r="J96" s="111" t="s">
        <v>995</v>
      </c>
    </row>
    <row r="97" spans="1:10">
      <c r="A97" s="111">
        <v>96</v>
      </c>
      <c r="B97" s="111" t="s">
        <v>392</v>
      </c>
      <c r="C97" s="111" t="s">
        <v>180</v>
      </c>
      <c r="D97" s="111" t="s">
        <v>771</v>
      </c>
      <c r="E97" s="111" t="s">
        <v>772</v>
      </c>
      <c r="F97" s="111" t="s">
        <v>773</v>
      </c>
      <c r="G97" s="111" t="s">
        <v>625</v>
      </c>
      <c r="H97" s="111" t="s">
        <v>774</v>
      </c>
      <c r="J97" s="111" t="s">
        <v>995</v>
      </c>
    </row>
    <row r="98" spans="1:10">
      <c r="A98" s="111">
        <v>97</v>
      </c>
      <c r="B98" s="111" t="s">
        <v>392</v>
      </c>
      <c r="C98" s="111" t="s">
        <v>180</v>
      </c>
      <c r="D98" s="111" t="s">
        <v>775</v>
      </c>
      <c r="E98" s="111" t="s">
        <v>776</v>
      </c>
      <c r="F98" s="111" t="s">
        <v>777</v>
      </c>
      <c r="G98" s="111" t="s">
        <v>518</v>
      </c>
      <c r="H98" s="111" t="s">
        <v>778</v>
      </c>
      <c r="J98" s="111" t="s">
        <v>995</v>
      </c>
    </row>
    <row r="99" spans="1:10">
      <c r="A99" s="111">
        <v>98</v>
      </c>
      <c r="B99" s="111" t="s">
        <v>392</v>
      </c>
      <c r="C99" s="111" t="s">
        <v>180</v>
      </c>
      <c r="D99" s="111" t="s">
        <v>779</v>
      </c>
      <c r="E99" s="111" t="s">
        <v>780</v>
      </c>
      <c r="F99" s="111" t="s">
        <v>781</v>
      </c>
      <c r="G99" s="111" t="s">
        <v>559</v>
      </c>
      <c r="H99" s="111" t="s">
        <v>782</v>
      </c>
      <c r="J99" s="111" t="s">
        <v>995</v>
      </c>
    </row>
    <row r="100" spans="1:10">
      <c r="A100" s="111">
        <v>99</v>
      </c>
      <c r="B100" s="111" t="s">
        <v>392</v>
      </c>
      <c r="C100" s="111" t="s">
        <v>180</v>
      </c>
      <c r="D100" s="111" t="s">
        <v>783</v>
      </c>
      <c r="E100" s="111" t="s">
        <v>784</v>
      </c>
      <c r="F100" s="111" t="s">
        <v>785</v>
      </c>
      <c r="G100" s="111" t="s">
        <v>531</v>
      </c>
      <c r="J100" s="111" t="s">
        <v>995</v>
      </c>
    </row>
    <row r="101" spans="1:10">
      <c r="A101" s="111">
        <v>100</v>
      </c>
      <c r="B101" s="111" t="s">
        <v>392</v>
      </c>
      <c r="C101" s="111" t="s">
        <v>180</v>
      </c>
      <c r="D101" s="111" t="s">
        <v>786</v>
      </c>
      <c r="E101" s="111" t="s">
        <v>787</v>
      </c>
      <c r="F101" s="111" t="s">
        <v>788</v>
      </c>
      <c r="G101" s="111" t="s">
        <v>437</v>
      </c>
      <c r="H101" s="111" t="s">
        <v>789</v>
      </c>
      <c r="J101" s="111" t="s">
        <v>995</v>
      </c>
    </row>
    <row r="102" spans="1:10">
      <c r="A102" s="111">
        <v>101</v>
      </c>
      <c r="B102" s="111" t="s">
        <v>392</v>
      </c>
      <c r="C102" s="111" t="s">
        <v>180</v>
      </c>
      <c r="D102" s="111" t="s">
        <v>790</v>
      </c>
      <c r="E102" s="111" t="s">
        <v>791</v>
      </c>
      <c r="F102" s="111" t="s">
        <v>792</v>
      </c>
      <c r="G102" s="111" t="s">
        <v>536</v>
      </c>
      <c r="H102" s="111" t="s">
        <v>793</v>
      </c>
      <c r="J102" s="111" t="s">
        <v>995</v>
      </c>
    </row>
    <row r="103" spans="1:10">
      <c r="A103" s="111">
        <v>102</v>
      </c>
      <c r="B103" s="111" t="s">
        <v>392</v>
      </c>
      <c r="C103" s="111" t="s">
        <v>180</v>
      </c>
      <c r="D103" s="111" t="s">
        <v>794</v>
      </c>
      <c r="E103" s="111" t="s">
        <v>795</v>
      </c>
      <c r="F103" s="111" t="s">
        <v>796</v>
      </c>
      <c r="G103" s="111" t="s">
        <v>437</v>
      </c>
      <c r="J103" s="111" t="s">
        <v>995</v>
      </c>
    </row>
    <row r="104" spans="1:10">
      <c r="A104" s="111">
        <v>103</v>
      </c>
      <c r="B104" s="111" t="s">
        <v>392</v>
      </c>
      <c r="C104" s="111" t="s">
        <v>180</v>
      </c>
      <c r="D104" s="111" t="s">
        <v>797</v>
      </c>
      <c r="E104" s="111" t="s">
        <v>798</v>
      </c>
      <c r="F104" s="111" t="s">
        <v>799</v>
      </c>
      <c r="G104" s="111" t="s">
        <v>419</v>
      </c>
      <c r="J104" s="111" t="s">
        <v>995</v>
      </c>
    </row>
    <row r="105" spans="1:10">
      <c r="A105" s="111">
        <v>104</v>
      </c>
      <c r="B105" s="111" t="s">
        <v>392</v>
      </c>
      <c r="C105" s="111" t="s">
        <v>180</v>
      </c>
      <c r="D105" s="111" t="s">
        <v>800</v>
      </c>
      <c r="E105" s="111" t="s">
        <v>801</v>
      </c>
      <c r="F105" s="111" t="s">
        <v>802</v>
      </c>
      <c r="G105" s="111" t="s">
        <v>437</v>
      </c>
      <c r="J105" s="111" t="s">
        <v>995</v>
      </c>
    </row>
    <row r="106" spans="1:10">
      <c r="A106" s="111">
        <v>105</v>
      </c>
      <c r="B106" s="111" t="s">
        <v>392</v>
      </c>
      <c r="C106" s="111" t="s">
        <v>180</v>
      </c>
      <c r="D106" s="111" t="s">
        <v>803</v>
      </c>
      <c r="E106" s="111" t="s">
        <v>804</v>
      </c>
      <c r="F106" s="111" t="s">
        <v>805</v>
      </c>
      <c r="G106" s="111" t="s">
        <v>661</v>
      </c>
      <c r="H106" s="111" t="s">
        <v>806</v>
      </c>
      <c r="J106" s="111" t="s">
        <v>995</v>
      </c>
    </row>
    <row r="107" spans="1:10">
      <c r="A107" s="111">
        <v>106</v>
      </c>
      <c r="B107" s="111" t="s">
        <v>392</v>
      </c>
      <c r="C107" s="111" t="s">
        <v>180</v>
      </c>
      <c r="D107" s="111" t="s">
        <v>807</v>
      </c>
      <c r="E107" s="111" t="s">
        <v>808</v>
      </c>
      <c r="F107" s="111" t="s">
        <v>809</v>
      </c>
      <c r="G107" s="111" t="s">
        <v>406</v>
      </c>
      <c r="J107" s="111" t="s">
        <v>995</v>
      </c>
    </row>
    <row r="108" spans="1:10">
      <c r="A108" s="111">
        <v>107</v>
      </c>
      <c r="B108" s="111" t="s">
        <v>392</v>
      </c>
      <c r="C108" s="111" t="s">
        <v>180</v>
      </c>
      <c r="D108" s="111" t="s">
        <v>810</v>
      </c>
      <c r="E108" s="111" t="s">
        <v>811</v>
      </c>
      <c r="F108" s="111" t="s">
        <v>812</v>
      </c>
      <c r="G108" s="111" t="s">
        <v>813</v>
      </c>
      <c r="J108" s="111" t="s">
        <v>995</v>
      </c>
    </row>
    <row r="109" spans="1:10">
      <c r="A109" s="111">
        <v>108</v>
      </c>
      <c r="B109" s="111" t="s">
        <v>392</v>
      </c>
      <c r="C109" s="111" t="s">
        <v>180</v>
      </c>
      <c r="D109" s="111" t="s">
        <v>814</v>
      </c>
      <c r="E109" s="111" t="s">
        <v>815</v>
      </c>
      <c r="F109" s="111" t="s">
        <v>816</v>
      </c>
      <c r="G109" s="111" t="s">
        <v>437</v>
      </c>
      <c r="J109" s="111" t="s">
        <v>995</v>
      </c>
    </row>
    <row r="110" spans="1:10">
      <c r="A110" s="111">
        <v>109</v>
      </c>
      <c r="B110" s="111" t="s">
        <v>392</v>
      </c>
      <c r="C110" s="111" t="s">
        <v>180</v>
      </c>
      <c r="D110" s="111" t="s">
        <v>817</v>
      </c>
      <c r="E110" s="111" t="s">
        <v>818</v>
      </c>
      <c r="F110" s="111" t="s">
        <v>819</v>
      </c>
      <c r="G110" s="111" t="s">
        <v>576</v>
      </c>
      <c r="H110" s="111" t="s">
        <v>820</v>
      </c>
      <c r="I110" s="111" t="s">
        <v>821</v>
      </c>
      <c r="J110" s="111" t="s">
        <v>995</v>
      </c>
    </row>
    <row r="111" spans="1:10">
      <c r="A111" s="111">
        <v>110</v>
      </c>
      <c r="B111" s="111" t="s">
        <v>392</v>
      </c>
      <c r="C111" s="111" t="s">
        <v>180</v>
      </c>
      <c r="D111" s="111" t="s">
        <v>822</v>
      </c>
      <c r="E111" s="111" t="s">
        <v>823</v>
      </c>
      <c r="F111" s="111" t="s">
        <v>824</v>
      </c>
      <c r="G111" s="111" t="s">
        <v>406</v>
      </c>
      <c r="H111" s="111" t="s">
        <v>825</v>
      </c>
      <c r="J111" s="111" t="s">
        <v>995</v>
      </c>
    </row>
    <row r="112" spans="1:10">
      <c r="A112" s="111">
        <v>111</v>
      </c>
      <c r="B112" s="111" t="s">
        <v>392</v>
      </c>
      <c r="C112" s="111" t="s">
        <v>180</v>
      </c>
      <c r="D112" s="111" t="s">
        <v>826</v>
      </c>
      <c r="E112" s="111" t="s">
        <v>827</v>
      </c>
      <c r="F112" s="111" t="s">
        <v>828</v>
      </c>
      <c r="G112" s="111" t="s">
        <v>829</v>
      </c>
      <c r="H112" s="111" t="s">
        <v>830</v>
      </c>
      <c r="J112" s="111" t="s">
        <v>995</v>
      </c>
    </row>
    <row r="113" spans="1:10">
      <c r="A113" s="111">
        <v>112</v>
      </c>
      <c r="B113" s="111" t="s">
        <v>392</v>
      </c>
      <c r="C113" s="111" t="s">
        <v>180</v>
      </c>
      <c r="D113" s="111" t="s">
        <v>831</v>
      </c>
      <c r="E113" s="111" t="s">
        <v>832</v>
      </c>
      <c r="F113" s="111" t="s">
        <v>833</v>
      </c>
      <c r="G113" s="111" t="s">
        <v>437</v>
      </c>
      <c r="H113" s="111" t="s">
        <v>834</v>
      </c>
      <c r="J113" s="111" t="s">
        <v>995</v>
      </c>
    </row>
    <row r="114" spans="1:10">
      <c r="A114" s="111">
        <v>113</v>
      </c>
      <c r="B114" s="111" t="s">
        <v>392</v>
      </c>
      <c r="C114" s="111" t="s">
        <v>180</v>
      </c>
      <c r="D114" s="111" t="s">
        <v>835</v>
      </c>
      <c r="E114" s="111" t="s">
        <v>836</v>
      </c>
      <c r="F114" s="111" t="s">
        <v>837</v>
      </c>
      <c r="G114" s="111" t="s">
        <v>437</v>
      </c>
      <c r="H114" s="111" t="s">
        <v>838</v>
      </c>
      <c r="J114" s="111" t="s">
        <v>995</v>
      </c>
    </row>
    <row r="115" spans="1:10">
      <c r="A115" s="111">
        <v>114</v>
      </c>
      <c r="B115" s="111" t="s">
        <v>392</v>
      </c>
      <c r="C115" s="111" t="s">
        <v>180</v>
      </c>
      <c r="D115" s="111" t="s">
        <v>839</v>
      </c>
      <c r="E115" s="111" t="s">
        <v>840</v>
      </c>
      <c r="F115" s="111" t="s">
        <v>841</v>
      </c>
      <c r="G115" s="111" t="s">
        <v>661</v>
      </c>
      <c r="J115" s="111" t="s">
        <v>995</v>
      </c>
    </row>
    <row r="116" spans="1:10">
      <c r="A116" s="111">
        <v>115</v>
      </c>
      <c r="B116" s="111" t="s">
        <v>392</v>
      </c>
      <c r="C116" s="111" t="s">
        <v>180</v>
      </c>
      <c r="D116" s="111" t="s">
        <v>842</v>
      </c>
      <c r="E116" s="111" t="s">
        <v>843</v>
      </c>
      <c r="F116" s="111" t="s">
        <v>844</v>
      </c>
      <c r="G116" s="111" t="s">
        <v>652</v>
      </c>
      <c r="J116" s="111" t="s">
        <v>995</v>
      </c>
    </row>
    <row r="117" spans="1:10">
      <c r="A117" s="111">
        <v>116</v>
      </c>
      <c r="B117" s="111" t="s">
        <v>392</v>
      </c>
      <c r="C117" s="111" t="s">
        <v>180</v>
      </c>
      <c r="D117" s="111" t="s">
        <v>845</v>
      </c>
      <c r="E117" s="111" t="s">
        <v>846</v>
      </c>
      <c r="F117" s="111" t="s">
        <v>847</v>
      </c>
      <c r="G117" s="111" t="s">
        <v>545</v>
      </c>
      <c r="H117" s="111" t="s">
        <v>848</v>
      </c>
      <c r="J117" s="111" t="s">
        <v>995</v>
      </c>
    </row>
    <row r="118" spans="1:10">
      <c r="A118" s="111">
        <v>117</v>
      </c>
      <c r="B118" s="111" t="s">
        <v>392</v>
      </c>
      <c r="C118" s="111" t="s">
        <v>180</v>
      </c>
      <c r="D118" s="111" t="s">
        <v>849</v>
      </c>
      <c r="E118" s="111" t="s">
        <v>850</v>
      </c>
      <c r="F118" s="111" t="s">
        <v>851</v>
      </c>
      <c r="G118" s="111" t="s">
        <v>437</v>
      </c>
      <c r="H118" s="111" t="s">
        <v>852</v>
      </c>
      <c r="J118" s="111" t="s">
        <v>995</v>
      </c>
    </row>
    <row r="119" spans="1:10">
      <c r="A119" s="111">
        <v>118</v>
      </c>
      <c r="B119" s="111" t="s">
        <v>392</v>
      </c>
      <c r="C119" s="111" t="s">
        <v>180</v>
      </c>
      <c r="D119" s="111" t="s">
        <v>853</v>
      </c>
      <c r="E119" s="111" t="s">
        <v>854</v>
      </c>
      <c r="F119" s="111" t="s">
        <v>855</v>
      </c>
      <c r="G119" s="111" t="s">
        <v>437</v>
      </c>
      <c r="H119" s="111" t="s">
        <v>856</v>
      </c>
      <c r="J119" s="111" t="s">
        <v>995</v>
      </c>
    </row>
    <row r="120" spans="1:10">
      <c r="A120" s="111">
        <v>119</v>
      </c>
      <c r="B120" s="111" t="s">
        <v>392</v>
      </c>
      <c r="C120" s="111" t="s">
        <v>180</v>
      </c>
      <c r="D120" s="111" t="s">
        <v>857</v>
      </c>
      <c r="E120" s="111" t="s">
        <v>858</v>
      </c>
      <c r="F120" s="111" t="s">
        <v>859</v>
      </c>
      <c r="G120" s="111" t="s">
        <v>437</v>
      </c>
      <c r="H120" s="111" t="s">
        <v>860</v>
      </c>
      <c r="J120" s="111" t="s">
        <v>995</v>
      </c>
    </row>
    <row r="121" spans="1:10">
      <c r="A121" s="111">
        <v>120</v>
      </c>
      <c r="B121" s="111" t="s">
        <v>392</v>
      </c>
      <c r="C121" s="111" t="s">
        <v>180</v>
      </c>
      <c r="D121" s="111" t="s">
        <v>861</v>
      </c>
      <c r="E121" s="111" t="s">
        <v>862</v>
      </c>
      <c r="F121" s="111" t="s">
        <v>863</v>
      </c>
      <c r="G121" s="111" t="s">
        <v>559</v>
      </c>
      <c r="H121" s="111" t="s">
        <v>821</v>
      </c>
      <c r="J121" s="111" t="s">
        <v>995</v>
      </c>
    </row>
    <row r="122" spans="1:10">
      <c r="A122" s="111">
        <v>121</v>
      </c>
      <c r="B122" s="111" t="s">
        <v>392</v>
      </c>
      <c r="C122" s="111" t="s">
        <v>180</v>
      </c>
      <c r="D122" s="111" t="s">
        <v>864</v>
      </c>
      <c r="E122" s="111" t="s">
        <v>865</v>
      </c>
      <c r="F122" s="111" t="s">
        <v>866</v>
      </c>
      <c r="G122" s="111" t="s">
        <v>867</v>
      </c>
      <c r="H122" s="111" t="s">
        <v>868</v>
      </c>
      <c r="J122" s="111" t="s">
        <v>995</v>
      </c>
    </row>
    <row r="123" spans="1:10">
      <c r="A123" s="111">
        <v>122</v>
      </c>
      <c r="B123" s="111" t="s">
        <v>392</v>
      </c>
      <c r="C123" s="111" t="s">
        <v>180</v>
      </c>
      <c r="D123" s="111" t="s">
        <v>869</v>
      </c>
      <c r="E123" s="111" t="s">
        <v>870</v>
      </c>
      <c r="F123" s="111" t="s">
        <v>871</v>
      </c>
      <c r="G123" s="111" t="s">
        <v>867</v>
      </c>
      <c r="H123" s="111" t="s">
        <v>872</v>
      </c>
      <c r="J123" s="111" t="s">
        <v>995</v>
      </c>
    </row>
    <row r="124" spans="1:10">
      <c r="A124" s="111">
        <v>123</v>
      </c>
      <c r="B124" s="111" t="s">
        <v>392</v>
      </c>
      <c r="C124" s="111" t="s">
        <v>180</v>
      </c>
      <c r="D124" s="111" t="s">
        <v>873</v>
      </c>
      <c r="E124" s="111" t="s">
        <v>874</v>
      </c>
      <c r="F124" s="111" t="s">
        <v>875</v>
      </c>
      <c r="G124" s="111" t="s">
        <v>406</v>
      </c>
      <c r="H124" s="111" t="s">
        <v>876</v>
      </c>
      <c r="J124" s="111" t="s">
        <v>995</v>
      </c>
    </row>
    <row r="125" spans="1:10">
      <c r="A125" s="111">
        <v>124</v>
      </c>
      <c r="B125" s="111" t="s">
        <v>392</v>
      </c>
      <c r="C125" s="111" t="s">
        <v>180</v>
      </c>
      <c r="D125" s="111" t="s">
        <v>877</v>
      </c>
      <c r="E125" s="111" t="s">
        <v>878</v>
      </c>
      <c r="F125" s="111" t="s">
        <v>879</v>
      </c>
      <c r="G125" s="111" t="s">
        <v>693</v>
      </c>
      <c r="H125" s="111" t="s">
        <v>880</v>
      </c>
      <c r="I125" s="111" t="s">
        <v>881</v>
      </c>
      <c r="J125" s="111" t="s">
        <v>995</v>
      </c>
    </row>
    <row r="126" spans="1:10">
      <c r="A126" s="111">
        <v>125</v>
      </c>
      <c r="B126" s="111" t="s">
        <v>392</v>
      </c>
      <c r="C126" s="111" t="s">
        <v>180</v>
      </c>
      <c r="D126" s="111" t="s">
        <v>882</v>
      </c>
      <c r="E126" s="111" t="s">
        <v>883</v>
      </c>
      <c r="F126" s="111" t="s">
        <v>884</v>
      </c>
      <c r="G126" s="111" t="s">
        <v>396</v>
      </c>
      <c r="H126" s="111" t="s">
        <v>885</v>
      </c>
      <c r="J126" s="111" t="s">
        <v>995</v>
      </c>
    </row>
    <row r="127" spans="1:10">
      <c r="A127" s="111">
        <v>126</v>
      </c>
      <c r="B127" s="111" t="s">
        <v>392</v>
      </c>
      <c r="C127" s="111" t="s">
        <v>180</v>
      </c>
      <c r="D127" s="111" t="s">
        <v>886</v>
      </c>
      <c r="E127" s="111" t="s">
        <v>887</v>
      </c>
      <c r="F127" s="111" t="s">
        <v>888</v>
      </c>
      <c r="G127" s="111" t="s">
        <v>889</v>
      </c>
      <c r="H127" s="111" t="s">
        <v>890</v>
      </c>
      <c r="J127" s="111" t="s">
        <v>995</v>
      </c>
    </row>
    <row r="128" spans="1:10">
      <c r="A128" s="111">
        <v>127</v>
      </c>
      <c r="B128" s="111" t="s">
        <v>392</v>
      </c>
      <c r="C128" s="111" t="s">
        <v>180</v>
      </c>
      <c r="D128" s="111" t="s">
        <v>891</v>
      </c>
      <c r="E128" s="111" t="s">
        <v>892</v>
      </c>
      <c r="F128" s="111" t="s">
        <v>893</v>
      </c>
      <c r="G128" s="111" t="s">
        <v>465</v>
      </c>
      <c r="J128" s="111" t="s">
        <v>995</v>
      </c>
    </row>
    <row r="129" spans="1:10">
      <c r="A129" s="111">
        <v>128</v>
      </c>
      <c r="B129" s="111" t="s">
        <v>392</v>
      </c>
      <c r="C129" s="111" t="s">
        <v>180</v>
      </c>
      <c r="D129" s="111" t="s">
        <v>894</v>
      </c>
      <c r="E129" s="111" t="s">
        <v>895</v>
      </c>
      <c r="F129" s="111" t="s">
        <v>896</v>
      </c>
      <c r="G129" s="111" t="s">
        <v>693</v>
      </c>
      <c r="H129" s="111" t="s">
        <v>897</v>
      </c>
      <c r="J129" s="111" t="s">
        <v>995</v>
      </c>
    </row>
    <row r="130" spans="1:10">
      <c r="A130" s="111">
        <v>129</v>
      </c>
      <c r="B130" s="111" t="s">
        <v>392</v>
      </c>
      <c r="C130" s="111" t="s">
        <v>180</v>
      </c>
      <c r="D130" s="111" t="s">
        <v>898</v>
      </c>
      <c r="E130" s="111" t="s">
        <v>899</v>
      </c>
      <c r="F130" s="111" t="s">
        <v>900</v>
      </c>
      <c r="G130" s="111" t="s">
        <v>396</v>
      </c>
      <c r="J130" s="111" t="s">
        <v>995</v>
      </c>
    </row>
    <row r="131" spans="1:10">
      <c r="A131" s="111">
        <v>130</v>
      </c>
      <c r="B131" s="111" t="s">
        <v>392</v>
      </c>
      <c r="C131" s="111" t="s">
        <v>180</v>
      </c>
      <c r="D131" s="111" t="s">
        <v>901</v>
      </c>
      <c r="E131" s="111" t="s">
        <v>902</v>
      </c>
      <c r="F131" s="111" t="s">
        <v>903</v>
      </c>
      <c r="G131" s="111" t="s">
        <v>889</v>
      </c>
      <c r="J131" s="111" t="s">
        <v>995</v>
      </c>
    </row>
    <row r="132" spans="1:10">
      <c r="A132" s="111">
        <v>131</v>
      </c>
      <c r="B132" s="111" t="s">
        <v>392</v>
      </c>
      <c r="C132" s="111" t="s">
        <v>180</v>
      </c>
      <c r="D132" s="111" t="s">
        <v>904</v>
      </c>
      <c r="E132" s="111" t="s">
        <v>905</v>
      </c>
      <c r="F132" s="111" t="s">
        <v>906</v>
      </c>
      <c r="G132" s="111" t="s">
        <v>907</v>
      </c>
      <c r="H132" s="111" t="s">
        <v>908</v>
      </c>
      <c r="J132" s="111" t="s">
        <v>995</v>
      </c>
    </row>
    <row r="133" spans="1:10">
      <c r="A133" s="111">
        <v>132</v>
      </c>
      <c r="B133" s="111" t="s">
        <v>392</v>
      </c>
      <c r="C133" s="111" t="s">
        <v>180</v>
      </c>
      <c r="D133" s="111" t="s">
        <v>909</v>
      </c>
      <c r="E133" s="111" t="s">
        <v>910</v>
      </c>
      <c r="F133" s="111" t="s">
        <v>911</v>
      </c>
      <c r="G133" s="111" t="s">
        <v>661</v>
      </c>
      <c r="H133" s="111" t="s">
        <v>912</v>
      </c>
      <c r="J133" s="111" t="s">
        <v>995</v>
      </c>
    </row>
    <row r="134" spans="1:10">
      <c r="A134" s="111">
        <v>133</v>
      </c>
      <c r="B134" s="111" t="s">
        <v>392</v>
      </c>
      <c r="C134" s="111" t="s">
        <v>180</v>
      </c>
      <c r="D134" s="111" t="s">
        <v>913</v>
      </c>
      <c r="E134" s="111" t="s">
        <v>914</v>
      </c>
      <c r="F134" s="111" t="s">
        <v>915</v>
      </c>
      <c r="G134" s="111" t="s">
        <v>414</v>
      </c>
      <c r="H134" s="111" t="s">
        <v>916</v>
      </c>
      <c r="J134" s="111" t="s">
        <v>995</v>
      </c>
    </row>
    <row r="135" spans="1:10">
      <c r="A135" s="111">
        <v>134</v>
      </c>
      <c r="B135" s="111" t="s">
        <v>392</v>
      </c>
      <c r="C135" s="111" t="s">
        <v>180</v>
      </c>
      <c r="D135" s="111" t="s">
        <v>917</v>
      </c>
      <c r="E135" s="111" t="s">
        <v>918</v>
      </c>
      <c r="F135" s="111" t="s">
        <v>919</v>
      </c>
      <c r="G135" s="111" t="s">
        <v>437</v>
      </c>
      <c r="H135" s="111" t="s">
        <v>838</v>
      </c>
      <c r="J135" s="111" t="s">
        <v>995</v>
      </c>
    </row>
    <row r="136" spans="1:10">
      <c r="A136" s="111">
        <v>135</v>
      </c>
      <c r="B136" s="111" t="s">
        <v>392</v>
      </c>
      <c r="C136" s="111" t="s">
        <v>180</v>
      </c>
      <c r="D136" s="111" t="s">
        <v>920</v>
      </c>
      <c r="E136" s="111" t="s">
        <v>921</v>
      </c>
      <c r="F136" s="111" t="s">
        <v>922</v>
      </c>
      <c r="G136" s="111" t="s">
        <v>656</v>
      </c>
      <c r="J136" s="111" t="s">
        <v>995</v>
      </c>
    </row>
    <row r="137" spans="1:10">
      <c r="A137" s="111">
        <v>136</v>
      </c>
      <c r="B137" s="111" t="s">
        <v>392</v>
      </c>
      <c r="C137" s="111" t="s">
        <v>180</v>
      </c>
      <c r="D137" s="111" t="s">
        <v>923</v>
      </c>
      <c r="E137" s="111" t="s">
        <v>924</v>
      </c>
      <c r="F137" s="111" t="s">
        <v>925</v>
      </c>
      <c r="G137" s="111" t="s">
        <v>437</v>
      </c>
      <c r="H137" s="111" t="s">
        <v>926</v>
      </c>
      <c r="J137" s="111" t="s">
        <v>995</v>
      </c>
    </row>
    <row r="138" spans="1:10">
      <c r="A138" s="111">
        <v>137</v>
      </c>
      <c r="B138" s="111" t="s">
        <v>392</v>
      </c>
      <c r="C138" s="111" t="s">
        <v>180</v>
      </c>
      <c r="D138" s="111" t="s">
        <v>927</v>
      </c>
      <c r="E138" s="111" t="s">
        <v>928</v>
      </c>
      <c r="F138" s="111" t="s">
        <v>929</v>
      </c>
      <c r="G138" s="111" t="s">
        <v>437</v>
      </c>
      <c r="H138" s="111" t="s">
        <v>930</v>
      </c>
      <c r="J138" s="111" t="s">
        <v>995</v>
      </c>
    </row>
    <row r="139" spans="1:10">
      <c r="A139" s="111">
        <v>138</v>
      </c>
      <c r="B139" s="111" t="s">
        <v>392</v>
      </c>
      <c r="C139" s="111" t="s">
        <v>180</v>
      </c>
      <c r="D139" s="111" t="s">
        <v>931</v>
      </c>
      <c r="E139" s="111" t="s">
        <v>932</v>
      </c>
      <c r="F139" s="111" t="s">
        <v>933</v>
      </c>
      <c r="G139" s="111" t="s">
        <v>456</v>
      </c>
      <c r="J139" s="111" t="s">
        <v>995</v>
      </c>
    </row>
    <row r="140" spans="1:10">
      <c r="A140" s="111">
        <v>139</v>
      </c>
      <c r="B140" s="111" t="s">
        <v>392</v>
      </c>
      <c r="C140" s="111" t="s">
        <v>180</v>
      </c>
      <c r="D140" s="111" t="s">
        <v>934</v>
      </c>
      <c r="E140" s="111" t="s">
        <v>935</v>
      </c>
      <c r="F140" s="111" t="s">
        <v>936</v>
      </c>
      <c r="G140" s="111" t="s">
        <v>437</v>
      </c>
      <c r="H140" s="111" t="s">
        <v>937</v>
      </c>
      <c r="J140" s="111" t="s">
        <v>995</v>
      </c>
    </row>
    <row r="141" spans="1:10">
      <c r="A141" s="111">
        <v>140</v>
      </c>
      <c r="B141" s="111" t="s">
        <v>392</v>
      </c>
      <c r="C141" s="111" t="s">
        <v>180</v>
      </c>
      <c r="D141" s="111" t="s">
        <v>938</v>
      </c>
      <c r="E141" s="111" t="s">
        <v>939</v>
      </c>
      <c r="F141" s="111" t="s">
        <v>940</v>
      </c>
      <c r="G141" s="111" t="s">
        <v>437</v>
      </c>
      <c r="H141" s="111" t="s">
        <v>880</v>
      </c>
      <c r="J141" s="111" t="s">
        <v>995</v>
      </c>
    </row>
    <row r="142" spans="1:10">
      <c r="A142" s="111">
        <v>141</v>
      </c>
      <c r="B142" s="111" t="s">
        <v>392</v>
      </c>
      <c r="C142" s="111" t="s">
        <v>180</v>
      </c>
      <c r="D142" s="111" t="s">
        <v>941</v>
      </c>
      <c r="E142" s="111" t="s">
        <v>942</v>
      </c>
      <c r="F142" s="111" t="s">
        <v>799</v>
      </c>
      <c r="G142" s="111" t="s">
        <v>437</v>
      </c>
      <c r="H142" s="111" t="s">
        <v>943</v>
      </c>
      <c r="J142" s="111" t="s">
        <v>995</v>
      </c>
    </row>
    <row r="143" spans="1:10">
      <c r="A143" s="111">
        <v>142</v>
      </c>
      <c r="B143" s="111" t="s">
        <v>392</v>
      </c>
      <c r="C143" s="111" t="s">
        <v>180</v>
      </c>
      <c r="D143" s="111" t="s">
        <v>944</v>
      </c>
      <c r="E143" s="111" t="s">
        <v>945</v>
      </c>
      <c r="F143" s="111" t="s">
        <v>946</v>
      </c>
      <c r="G143" s="111" t="s">
        <v>437</v>
      </c>
      <c r="H143" s="111" t="s">
        <v>947</v>
      </c>
      <c r="J143" s="111" t="s">
        <v>995</v>
      </c>
    </row>
    <row r="144" spans="1:10">
      <c r="A144" s="111">
        <v>143</v>
      </c>
      <c r="B144" s="111" t="s">
        <v>392</v>
      </c>
      <c r="C144" s="111" t="s">
        <v>180</v>
      </c>
      <c r="D144" s="111" t="s">
        <v>948</v>
      </c>
      <c r="E144" s="111" t="s">
        <v>949</v>
      </c>
      <c r="F144" s="111" t="s">
        <v>950</v>
      </c>
      <c r="G144" s="111" t="s">
        <v>486</v>
      </c>
      <c r="H144" s="111" t="s">
        <v>951</v>
      </c>
      <c r="J144" s="111" t="s">
        <v>995</v>
      </c>
    </row>
    <row r="145" spans="1:10">
      <c r="A145" s="111">
        <v>144</v>
      </c>
      <c r="B145" s="111" t="s">
        <v>392</v>
      </c>
      <c r="C145" s="111" t="s">
        <v>180</v>
      </c>
      <c r="D145" s="111" t="s">
        <v>952</v>
      </c>
      <c r="E145" s="111" t="s">
        <v>953</v>
      </c>
      <c r="F145" s="111" t="s">
        <v>954</v>
      </c>
      <c r="G145" s="111" t="s">
        <v>955</v>
      </c>
      <c r="H145" s="111" t="s">
        <v>956</v>
      </c>
      <c r="J145" s="111" t="s">
        <v>995</v>
      </c>
    </row>
    <row r="146" spans="1:10">
      <c r="A146" s="111">
        <v>145</v>
      </c>
      <c r="B146" s="111" t="s">
        <v>392</v>
      </c>
      <c r="C146" s="111" t="s">
        <v>180</v>
      </c>
      <c r="D146" s="111" t="s">
        <v>957</v>
      </c>
      <c r="E146" s="111" t="s">
        <v>958</v>
      </c>
      <c r="F146" s="111" t="s">
        <v>959</v>
      </c>
      <c r="G146" s="111" t="s">
        <v>437</v>
      </c>
      <c r="J146" s="111" t="s">
        <v>995</v>
      </c>
    </row>
    <row r="147" spans="1:10">
      <c r="A147" s="111">
        <v>146</v>
      </c>
      <c r="B147" s="111" t="s">
        <v>392</v>
      </c>
      <c r="C147" s="111" t="s">
        <v>180</v>
      </c>
      <c r="D147" s="111" t="s">
        <v>960</v>
      </c>
      <c r="E147" s="111" t="s">
        <v>961</v>
      </c>
      <c r="F147" s="111" t="s">
        <v>444</v>
      </c>
      <c r="G147" s="111" t="s">
        <v>962</v>
      </c>
      <c r="H147" s="111" t="s">
        <v>963</v>
      </c>
      <c r="J147" s="111" t="s">
        <v>995</v>
      </c>
    </row>
    <row r="148" spans="1:10">
      <c r="A148" s="111">
        <v>147</v>
      </c>
      <c r="B148" s="111" t="s">
        <v>392</v>
      </c>
      <c r="C148" s="111" t="s">
        <v>180</v>
      </c>
      <c r="D148" s="111" t="s">
        <v>964</v>
      </c>
      <c r="E148" s="111" t="s">
        <v>961</v>
      </c>
      <c r="F148" s="111" t="s">
        <v>444</v>
      </c>
      <c r="G148" s="111" t="s">
        <v>965</v>
      </c>
      <c r="J148" s="111" t="s">
        <v>995</v>
      </c>
    </row>
    <row r="149" spans="1:10">
      <c r="A149" s="111">
        <v>148</v>
      </c>
      <c r="B149" s="111" t="s">
        <v>392</v>
      </c>
      <c r="C149" s="111" t="s">
        <v>180</v>
      </c>
      <c r="D149" s="111" t="s">
        <v>966</v>
      </c>
      <c r="E149" s="111" t="s">
        <v>967</v>
      </c>
      <c r="F149" s="111" t="s">
        <v>968</v>
      </c>
      <c r="G149" s="111" t="s">
        <v>969</v>
      </c>
      <c r="J149" s="111" t="s">
        <v>995</v>
      </c>
    </row>
    <row r="150" spans="1:10">
      <c r="A150" s="111">
        <v>149</v>
      </c>
      <c r="B150" s="111" t="s">
        <v>392</v>
      </c>
      <c r="C150" s="111" t="s">
        <v>180</v>
      </c>
      <c r="D150" s="111" t="s">
        <v>970</v>
      </c>
      <c r="E150" s="111" t="s">
        <v>971</v>
      </c>
      <c r="F150" s="111" t="s">
        <v>972</v>
      </c>
      <c r="G150" s="111" t="s">
        <v>973</v>
      </c>
      <c r="J150" s="111" t="s">
        <v>995</v>
      </c>
    </row>
    <row r="151" spans="1:10">
      <c r="A151" s="111">
        <v>150</v>
      </c>
      <c r="B151" s="111" t="s">
        <v>392</v>
      </c>
      <c r="C151" s="111" t="s">
        <v>180</v>
      </c>
      <c r="D151" s="111" t="s">
        <v>974</v>
      </c>
      <c r="E151" s="111" t="s">
        <v>975</v>
      </c>
      <c r="F151" s="111" t="s">
        <v>976</v>
      </c>
      <c r="G151" s="111" t="s">
        <v>406</v>
      </c>
      <c r="J151" s="111" t="s">
        <v>995</v>
      </c>
    </row>
    <row r="152" spans="1:10">
      <c r="A152" s="111">
        <v>151</v>
      </c>
      <c r="B152" s="111" t="s">
        <v>392</v>
      </c>
      <c r="C152" s="111" t="s">
        <v>180</v>
      </c>
      <c r="D152" s="111" t="s">
        <v>977</v>
      </c>
      <c r="E152" s="111" t="s">
        <v>978</v>
      </c>
      <c r="F152" s="111" t="s">
        <v>979</v>
      </c>
      <c r="G152" s="111" t="s">
        <v>581</v>
      </c>
      <c r="J152" s="111" t="s">
        <v>995</v>
      </c>
    </row>
    <row r="153" spans="1:10">
      <c r="A153" s="111">
        <v>152</v>
      </c>
      <c r="B153" s="111" t="s">
        <v>392</v>
      </c>
      <c r="C153" s="111" t="s">
        <v>180</v>
      </c>
      <c r="D153" s="111" t="s">
        <v>980</v>
      </c>
      <c r="E153" s="111" t="s">
        <v>981</v>
      </c>
      <c r="F153" s="111" t="s">
        <v>982</v>
      </c>
      <c r="G153" s="111" t="s">
        <v>647</v>
      </c>
      <c r="H153" s="111" t="s">
        <v>983</v>
      </c>
      <c r="J153" s="111" t="s">
        <v>995</v>
      </c>
    </row>
    <row r="154" spans="1:10">
      <c r="A154" s="111">
        <v>153</v>
      </c>
      <c r="B154" s="111" t="s">
        <v>392</v>
      </c>
      <c r="C154" s="111" t="s">
        <v>180</v>
      </c>
      <c r="D154" s="111" t="s">
        <v>984</v>
      </c>
      <c r="E154" s="111" t="s">
        <v>985</v>
      </c>
      <c r="F154" s="111" t="s">
        <v>986</v>
      </c>
      <c r="G154" s="111" t="s">
        <v>486</v>
      </c>
      <c r="J154" s="111" t="s">
        <v>995</v>
      </c>
    </row>
    <row r="155" spans="1:10">
      <c r="A155" s="111">
        <v>154</v>
      </c>
      <c r="B155" s="111" t="s">
        <v>392</v>
      </c>
      <c r="C155" s="111" t="s">
        <v>180</v>
      </c>
      <c r="D155" s="111" t="s">
        <v>987</v>
      </c>
      <c r="E155" s="111" t="s">
        <v>988</v>
      </c>
      <c r="F155" s="111" t="s">
        <v>989</v>
      </c>
      <c r="G155" s="111" t="s">
        <v>990</v>
      </c>
      <c r="J155" s="111" t="s">
        <v>995</v>
      </c>
    </row>
    <row r="156" spans="1:10">
      <c r="A156" s="111">
        <v>155</v>
      </c>
      <c r="B156" s="111" t="s">
        <v>392</v>
      </c>
      <c r="C156" s="111" t="s">
        <v>180</v>
      </c>
      <c r="D156" s="111" t="s">
        <v>991</v>
      </c>
      <c r="E156" s="111" t="s">
        <v>992</v>
      </c>
      <c r="F156" s="111" t="s">
        <v>993</v>
      </c>
      <c r="G156" s="111" t="s">
        <v>581</v>
      </c>
      <c r="J156" s="111" t="s">
        <v>995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36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994</v>
      </c>
      <c r="B1" s="56" t="s">
        <v>150</v>
      </c>
      <c r="C1" s="56" t="s">
        <v>151</v>
      </c>
      <c r="D1" s="56" t="s">
        <v>1266</v>
      </c>
    </row>
    <row r="2" spans="1:4">
      <c r="A2" s="56">
        <v>1</v>
      </c>
      <c r="B2" s="56" t="s">
        <v>996</v>
      </c>
      <c r="C2" s="56" t="s">
        <v>996</v>
      </c>
      <c r="D2" s="56" t="s">
        <v>997</v>
      </c>
    </row>
    <row r="3" spans="1:4">
      <c r="A3" s="56">
        <v>2</v>
      </c>
      <c r="B3" s="56" t="s">
        <v>996</v>
      </c>
      <c r="C3" s="56" t="s">
        <v>998</v>
      </c>
      <c r="D3" s="56" t="s">
        <v>999</v>
      </c>
    </row>
    <row r="4" spans="1:4">
      <c r="A4" s="56">
        <v>3</v>
      </c>
      <c r="B4" s="56" t="s">
        <v>996</v>
      </c>
      <c r="C4" s="56" t="s">
        <v>1000</v>
      </c>
      <c r="D4" s="56" t="s">
        <v>1001</v>
      </c>
    </row>
    <row r="5" spans="1:4">
      <c r="A5" s="56">
        <v>4</v>
      </c>
      <c r="B5" s="56" t="s">
        <v>996</v>
      </c>
      <c r="C5" s="56" t="s">
        <v>1002</v>
      </c>
      <c r="D5" s="56" t="s">
        <v>1003</v>
      </c>
    </row>
    <row r="6" spans="1:4">
      <c r="A6" s="56">
        <v>5</v>
      </c>
      <c r="B6" s="56" t="s">
        <v>996</v>
      </c>
      <c r="C6" s="56" t="s">
        <v>1004</v>
      </c>
      <c r="D6" s="56" t="s">
        <v>1005</v>
      </c>
    </row>
    <row r="7" spans="1:4">
      <c r="A7" s="56">
        <v>6</v>
      </c>
      <c r="B7" s="56" t="s">
        <v>1006</v>
      </c>
      <c r="C7" s="56" t="s">
        <v>1008</v>
      </c>
      <c r="D7" s="56" t="s">
        <v>1009</v>
      </c>
    </row>
    <row r="8" spans="1:4">
      <c r="A8" s="56">
        <v>7</v>
      </c>
      <c r="B8" s="56" t="s">
        <v>1006</v>
      </c>
      <c r="C8" s="56" t="s">
        <v>1006</v>
      </c>
      <c r="D8" s="56" t="s">
        <v>1007</v>
      </c>
    </row>
    <row r="9" spans="1:4">
      <c r="A9" s="56">
        <v>8</v>
      </c>
      <c r="B9" s="56" t="s">
        <v>1006</v>
      </c>
      <c r="C9" s="56" t="s">
        <v>1010</v>
      </c>
      <c r="D9" s="56" t="s">
        <v>1011</v>
      </c>
    </row>
    <row r="10" spans="1:4">
      <c r="A10" s="56">
        <v>9</v>
      </c>
      <c r="B10" s="56" t="s">
        <v>1006</v>
      </c>
      <c r="C10" s="56" t="s">
        <v>1012</v>
      </c>
      <c r="D10" s="56" t="s">
        <v>1013</v>
      </c>
    </row>
    <row r="11" spans="1:4">
      <c r="A11" s="56">
        <v>10</v>
      </c>
      <c r="B11" s="56" t="s">
        <v>1014</v>
      </c>
      <c r="C11" s="56" t="s">
        <v>1016</v>
      </c>
      <c r="D11" s="56" t="s">
        <v>1017</v>
      </c>
    </row>
    <row r="12" spans="1:4">
      <c r="A12" s="56">
        <v>11</v>
      </c>
      <c r="B12" s="56" t="s">
        <v>1014</v>
      </c>
      <c r="C12" s="56" t="s">
        <v>1018</v>
      </c>
      <c r="D12" s="56" t="s">
        <v>1019</v>
      </c>
    </row>
    <row r="13" spans="1:4">
      <c r="A13" s="56">
        <v>12</v>
      </c>
      <c r="B13" s="56" t="s">
        <v>1014</v>
      </c>
      <c r="C13" s="56" t="s">
        <v>1014</v>
      </c>
      <c r="D13" s="56" t="s">
        <v>1015</v>
      </c>
    </row>
    <row r="14" spans="1:4">
      <c r="A14" s="56">
        <v>13</v>
      </c>
      <c r="B14" s="56" t="s">
        <v>1014</v>
      </c>
      <c r="C14" s="56" t="s">
        <v>1020</v>
      </c>
      <c r="D14" s="56" t="s">
        <v>1021</v>
      </c>
    </row>
    <row r="15" spans="1:4">
      <c r="A15" s="56">
        <v>14</v>
      </c>
      <c r="B15" s="56" t="s">
        <v>1014</v>
      </c>
      <c r="C15" s="56" t="s">
        <v>1022</v>
      </c>
      <c r="D15" s="56" t="s">
        <v>1023</v>
      </c>
    </row>
    <row r="16" spans="1:4">
      <c r="A16" s="56">
        <v>15</v>
      </c>
      <c r="B16" s="56" t="s">
        <v>1014</v>
      </c>
      <c r="C16" s="56" t="s">
        <v>1024</v>
      </c>
      <c r="D16" s="56" t="s">
        <v>1025</v>
      </c>
    </row>
    <row r="17" spans="1:4">
      <c r="A17" s="56">
        <v>16</v>
      </c>
      <c r="B17" s="56" t="s">
        <v>1026</v>
      </c>
      <c r="C17" s="56" t="s">
        <v>1028</v>
      </c>
      <c r="D17" s="56" t="s">
        <v>1029</v>
      </c>
    </row>
    <row r="18" spans="1:4">
      <c r="A18" s="56">
        <v>17</v>
      </c>
      <c r="B18" s="56" t="s">
        <v>1026</v>
      </c>
      <c r="C18" s="56" t="s">
        <v>1026</v>
      </c>
      <c r="D18" s="56" t="s">
        <v>1027</v>
      </c>
    </row>
    <row r="19" spans="1:4">
      <c r="A19" s="56">
        <v>18</v>
      </c>
      <c r="B19" s="56" t="s">
        <v>1026</v>
      </c>
      <c r="C19" s="56" t="s">
        <v>1030</v>
      </c>
      <c r="D19" s="56" t="s">
        <v>1031</v>
      </c>
    </row>
    <row r="20" spans="1:4">
      <c r="A20" s="56">
        <v>19</v>
      </c>
      <c r="B20" s="56" t="s">
        <v>1026</v>
      </c>
      <c r="C20" s="56" t="s">
        <v>1032</v>
      </c>
      <c r="D20" s="56" t="s">
        <v>1033</v>
      </c>
    </row>
    <row r="21" spans="1:4">
      <c r="A21" s="56">
        <v>20</v>
      </c>
      <c r="B21" s="56" t="s">
        <v>1026</v>
      </c>
      <c r="C21" s="56" t="s">
        <v>1034</v>
      </c>
      <c r="D21" s="56" t="s">
        <v>1035</v>
      </c>
    </row>
    <row r="22" spans="1:4">
      <c r="A22" s="56">
        <v>21</v>
      </c>
      <c r="B22" s="56" t="s">
        <v>1026</v>
      </c>
      <c r="C22" s="56" t="s">
        <v>1036</v>
      </c>
      <c r="D22" s="56" t="s">
        <v>1037</v>
      </c>
    </row>
    <row r="23" spans="1:4">
      <c r="A23" s="56">
        <v>22</v>
      </c>
      <c r="B23" s="56" t="s">
        <v>1038</v>
      </c>
      <c r="C23" s="56" t="s">
        <v>1040</v>
      </c>
      <c r="D23" s="56" t="s">
        <v>1041</v>
      </c>
    </row>
    <row r="24" spans="1:4">
      <c r="A24" s="56">
        <v>23</v>
      </c>
      <c r="B24" s="56" t="s">
        <v>1038</v>
      </c>
      <c r="C24" s="56" t="s">
        <v>1042</v>
      </c>
      <c r="D24" s="56" t="s">
        <v>1043</v>
      </c>
    </row>
    <row r="25" spans="1:4">
      <c r="A25" s="56">
        <v>24</v>
      </c>
      <c r="B25" s="56" t="s">
        <v>1038</v>
      </c>
      <c r="C25" s="56" t="s">
        <v>1044</v>
      </c>
      <c r="D25" s="56" t="s">
        <v>1045</v>
      </c>
    </row>
    <row r="26" spans="1:4">
      <c r="A26" s="56">
        <v>25</v>
      </c>
      <c r="B26" s="56" t="s">
        <v>1038</v>
      </c>
      <c r="C26" s="56" t="s">
        <v>1046</v>
      </c>
      <c r="D26" s="56" t="s">
        <v>1047</v>
      </c>
    </row>
    <row r="27" spans="1:4">
      <c r="A27" s="56">
        <v>26</v>
      </c>
      <c r="B27" s="56" t="s">
        <v>1038</v>
      </c>
      <c r="C27" s="56" t="s">
        <v>1038</v>
      </c>
      <c r="D27" s="56" t="s">
        <v>1039</v>
      </c>
    </row>
    <row r="28" spans="1:4">
      <c r="A28" s="56">
        <v>27</v>
      </c>
      <c r="B28" s="56" t="s">
        <v>1038</v>
      </c>
      <c r="C28" s="56" t="s">
        <v>1048</v>
      </c>
      <c r="D28" s="56" t="s">
        <v>1049</v>
      </c>
    </row>
    <row r="29" spans="1:4">
      <c r="A29" s="56">
        <v>28</v>
      </c>
      <c r="B29" s="56" t="s">
        <v>1050</v>
      </c>
      <c r="C29" s="56" t="s">
        <v>1052</v>
      </c>
      <c r="D29" s="56" t="s">
        <v>1053</v>
      </c>
    </row>
    <row r="30" spans="1:4">
      <c r="A30" s="56">
        <v>29</v>
      </c>
      <c r="B30" s="56" t="s">
        <v>1050</v>
      </c>
      <c r="C30" s="56" t="s">
        <v>1054</v>
      </c>
      <c r="D30" s="56" t="s">
        <v>1055</v>
      </c>
    </row>
    <row r="31" spans="1:4">
      <c r="A31" s="56">
        <v>30</v>
      </c>
      <c r="B31" s="56" t="s">
        <v>1050</v>
      </c>
      <c r="C31" s="56" t="s">
        <v>1056</v>
      </c>
      <c r="D31" s="56" t="s">
        <v>1057</v>
      </c>
    </row>
    <row r="32" spans="1:4">
      <c r="A32" s="56">
        <v>31</v>
      </c>
      <c r="B32" s="56" t="s">
        <v>1050</v>
      </c>
      <c r="C32" s="56" t="s">
        <v>1050</v>
      </c>
      <c r="D32" s="56" t="s">
        <v>1051</v>
      </c>
    </row>
    <row r="33" spans="1:4">
      <c r="A33" s="56">
        <v>32</v>
      </c>
      <c r="B33" s="56" t="s">
        <v>1050</v>
      </c>
      <c r="C33" s="56" t="s">
        <v>1058</v>
      </c>
      <c r="D33" s="56" t="s">
        <v>1059</v>
      </c>
    </row>
    <row r="34" spans="1:4">
      <c r="A34" s="56">
        <v>33</v>
      </c>
      <c r="B34" s="56" t="s">
        <v>1050</v>
      </c>
      <c r="C34" s="56" t="s">
        <v>1060</v>
      </c>
      <c r="D34" s="56" t="s">
        <v>1061</v>
      </c>
    </row>
    <row r="35" spans="1:4">
      <c r="A35" s="56">
        <v>34</v>
      </c>
      <c r="B35" s="56" t="s">
        <v>1050</v>
      </c>
      <c r="C35" s="56" t="s">
        <v>1062</v>
      </c>
      <c r="D35" s="56" t="s">
        <v>1063</v>
      </c>
    </row>
    <row r="36" spans="1:4">
      <c r="A36" s="56">
        <v>35</v>
      </c>
      <c r="B36" s="56" t="s">
        <v>1050</v>
      </c>
      <c r="C36" s="56" t="s">
        <v>1064</v>
      </c>
      <c r="D36" s="56" t="s">
        <v>1065</v>
      </c>
    </row>
    <row r="37" spans="1:4">
      <c r="A37" s="56">
        <v>36</v>
      </c>
      <c r="B37" s="56" t="s">
        <v>1050</v>
      </c>
      <c r="C37" s="56" t="s">
        <v>1066</v>
      </c>
      <c r="D37" s="56" t="s">
        <v>1067</v>
      </c>
    </row>
    <row r="38" spans="1:4">
      <c r="A38" s="56">
        <v>37</v>
      </c>
      <c r="B38" s="56" t="s">
        <v>1068</v>
      </c>
      <c r="C38" s="56" t="s">
        <v>1068</v>
      </c>
      <c r="D38" s="56" t="s">
        <v>1069</v>
      </c>
    </row>
    <row r="39" spans="1:4">
      <c r="A39" s="56">
        <v>38</v>
      </c>
      <c r="B39" s="56" t="s">
        <v>1070</v>
      </c>
      <c r="C39" s="56" t="s">
        <v>1072</v>
      </c>
      <c r="D39" s="56" t="s">
        <v>1073</v>
      </c>
    </row>
    <row r="40" spans="1:4">
      <c r="A40" s="56">
        <v>39</v>
      </c>
      <c r="B40" s="56" t="s">
        <v>1070</v>
      </c>
      <c r="C40" s="56" t="s">
        <v>1074</v>
      </c>
      <c r="D40" s="56" t="s">
        <v>1075</v>
      </c>
    </row>
    <row r="41" spans="1:4">
      <c r="A41" s="56">
        <v>40</v>
      </c>
      <c r="B41" s="56" t="s">
        <v>1070</v>
      </c>
      <c r="C41" s="56" t="s">
        <v>1076</v>
      </c>
      <c r="D41" s="56" t="s">
        <v>1077</v>
      </c>
    </row>
    <row r="42" spans="1:4">
      <c r="A42" s="56">
        <v>41</v>
      </c>
      <c r="B42" s="56" t="s">
        <v>1070</v>
      </c>
      <c r="C42" s="56" t="s">
        <v>1070</v>
      </c>
      <c r="D42" s="56" t="s">
        <v>1071</v>
      </c>
    </row>
    <row r="43" spans="1:4">
      <c r="A43" s="56">
        <v>42</v>
      </c>
      <c r="B43" s="56" t="s">
        <v>1070</v>
      </c>
      <c r="C43" s="56" t="s">
        <v>1078</v>
      </c>
      <c r="D43" s="56" t="s">
        <v>1079</v>
      </c>
    </row>
    <row r="44" spans="1:4">
      <c r="A44" s="56">
        <v>43</v>
      </c>
      <c r="B44" s="56" t="s">
        <v>1070</v>
      </c>
      <c r="C44" s="56" t="s">
        <v>1080</v>
      </c>
      <c r="D44" s="56" t="s">
        <v>1081</v>
      </c>
    </row>
    <row r="45" spans="1:4">
      <c r="A45" s="56">
        <v>44</v>
      </c>
      <c r="B45" s="56" t="s">
        <v>1070</v>
      </c>
      <c r="C45" s="56" t="s">
        <v>1082</v>
      </c>
      <c r="D45" s="56" t="s">
        <v>1083</v>
      </c>
    </row>
    <row r="46" spans="1:4">
      <c r="A46" s="56">
        <v>45</v>
      </c>
      <c r="B46" s="56" t="s">
        <v>1070</v>
      </c>
      <c r="C46" s="56" t="s">
        <v>1084</v>
      </c>
      <c r="D46" s="56" t="s">
        <v>1085</v>
      </c>
    </row>
    <row r="47" spans="1:4">
      <c r="A47" s="56">
        <v>46</v>
      </c>
      <c r="B47" s="56" t="s">
        <v>1070</v>
      </c>
      <c r="C47" s="56" t="s">
        <v>1086</v>
      </c>
      <c r="D47" s="56" t="s">
        <v>1087</v>
      </c>
    </row>
    <row r="48" spans="1:4">
      <c r="A48" s="56">
        <v>47</v>
      </c>
      <c r="B48" s="56" t="s">
        <v>1070</v>
      </c>
      <c r="C48" s="56" t="s">
        <v>1088</v>
      </c>
      <c r="D48" s="56" t="s">
        <v>1089</v>
      </c>
    </row>
    <row r="49" spans="1:4">
      <c r="A49" s="56">
        <v>48</v>
      </c>
      <c r="B49" s="56" t="s">
        <v>1070</v>
      </c>
      <c r="C49" s="56" t="s">
        <v>1090</v>
      </c>
      <c r="D49" s="56" t="s">
        <v>1091</v>
      </c>
    </row>
    <row r="50" spans="1:4">
      <c r="A50" s="56">
        <v>49</v>
      </c>
      <c r="B50" s="56" t="s">
        <v>1070</v>
      </c>
      <c r="C50" s="56" t="s">
        <v>1092</v>
      </c>
      <c r="D50" s="56" t="s">
        <v>1093</v>
      </c>
    </row>
    <row r="51" spans="1:4">
      <c r="A51" s="56">
        <v>50</v>
      </c>
      <c r="B51" s="56" t="s">
        <v>1070</v>
      </c>
      <c r="C51" s="56" t="s">
        <v>1094</v>
      </c>
      <c r="D51" s="56" t="s">
        <v>1095</v>
      </c>
    </row>
    <row r="52" spans="1:4">
      <c r="A52" s="56">
        <v>51</v>
      </c>
      <c r="B52" s="56" t="s">
        <v>1070</v>
      </c>
      <c r="C52" s="56" t="s">
        <v>1096</v>
      </c>
      <c r="D52" s="56" t="s">
        <v>1097</v>
      </c>
    </row>
    <row r="53" spans="1:4">
      <c r="A53" s="56">
        <v>52</v>
      </c>
      <c r="B53" s="56" t="s">
        <v>1098</v>
      </c>
      <c r="C53" s="56" t="s">
        <v>1100</v>
      </c>
      <c r="D53" s="56" t="s">
        <v>1101</v>
      </c>
    </row>
    <row r="54" spans="1:4">
      <c r="A54" s="56">
        <v>53</v>
      </c>
      <c r="B54" s="56" t="s">
        <v>1098</v>
      </c>
      <c r="C54" s="56" t="s">
        <v>1102</v>
      </c>
      <c r="D54" s="56" t="s">
        <v>1103</v>
      </c>
    </row>
    <row r="55" spans="1:4">
      <c r="A55" s="56">
        <v>54</v>
      </c>
      <c r="B55" s="56" t="s">
        <v>1098</v>
      </c>
      <c r="C55" s="56" t="s">
        <v>1104</v>
      </c>
      <c r="D55" s="56" t="s">
        <v>1105</v>
      </c>
    </row>
    <row r="56" spans="1:4">
      <c r="A56" s="56">
        <v>55</v>
      </c>
      <c r="B56" s="56" t="s">
        <v>1098</v>
      </c>
      <c r="C56" s="56" t="s">
        <v>1098</v>
      </c>
      <c r="D56" s="56" t="s">
        <v>1099</v>
      </c>
    </row>
    <row r="57" spans="1:4">
      <c r="A57" s="56">
        <v>56</v>
      </c>
      <c r="B57" s="56" t="s">
        <v>1098</v>
      </c>
      <c r="C57" s="56" t="s">
        <v>1106</v>
      </c>
      <c r="D57" s="56" t="s">
        <v>1107</v>
      </c>
    </row>
    <row r="58" spans="1:4">
      <c r="A58" s="56">
        <v>57</v>
      </c>
      <c r="B58" s="56" t="s">
        <v>1098</v>
      </c>
      <c r="C58" s="56" t="s">
        <v>1108</v>
      </c>
      <c r="D58" s="56" t="s">
        <v>1109</v>
      </c>
    </row>
    <row r="59" spans="1:4">
      <c r="A59" s="56">
        <v>58</v>
      </c>
      <c r="B59" s="56" t="s">
        <v>1098</v>
      </c>
      <c r="C59" s="56" t="s">
        <v>1110</v>
      </c>
      <c r="D59" s="56" t="s">
        <v>1111</v>
      </c>
    </row>
    <row r="60" spans="1:4">
      <c r="A60" s="56">
        <v>59</v>
      </c>
      <c r="B60" s="56" t="s">
        <v>1098</v>
      </c>
      <c r="C60" s="56" t="s">
        <v>1112</v>
      </c>
      <c r="D60" s="56" t="s">
        <v>1113</v>
      </c>
    </row>
    <row r="61" spans="1:4">
      <c r="A61" s="56">
        <v>60</v>
      </c>
      <c r="B61" s="56" t="s">
        <v>1098</v>
      </c>
      <c r="C61" s="56" t="s">
        <v>1114</v>
      </c>
      <c r="D61" s="56" t="s">
        <v>1115</v>
      </c>
    </row>
    <row r="62" spans="1:4">
      <c r="A62" s="56">
        <v>61</v>
      </c>
      <c r="B62" s="56" t="s">
        <v>1098</v>
      </c>
      <c r="C62" s="56" t="s">
        <v>1116</v>
      </c>
      <c r="D62" s="56" t="s">
        <v>1117</v>
      </c>
    </row>
    <row r="63" spans="1:4">
      <c r="A63" s="56">
        <v>62</v>
      </c>
      <c r="B63" s="56" t="s">
        <v>1118</v>
      </c>
      <c r="C63" s="56" t="s">
        <v>1120</v>
      </c>
      <c r="D63" s="56" t="s">
        <v>1121</v>
      </c>
    </row>
    <row r="64" spans="1:4">
      <c r="A64" s="56">
        <v>63</v>
      </c>
      <c r="B64" s="56" t="s">
        <v>1118</v>
      </c>
      <c r="C64" s="56" t="s">
        <v>1118</v>
      </c>
      <c r="D64" s="56" t="s">
        <v>1119</v>
      </c>
    </row>
    <row r="65" spans="1:4">
      <c r="A65" s="56">
        <v>64</v>
      </c>
      <c r="B65" s="56" t="s">
        <v>1118</v>
      </c>
      <c r="C65" s="56" t="s">
        <v>1122</v>
      </c>
      <c r="D65" s="56" t="s">
        <v>1123</v>
      </c>
    </row>
    <row r="66" spans="1:4">
      <c r="A66" s="56">
        <v>65</v>
      </c>
      <c r="B66" s="56" t="s">
        <v>1118</v>
      </c>
      <c r="C66" s="56" t="s">
        <v>1124</v>
      </c>
      <c r="D66" s="56" t="s">
        <v>1125</v>
      </c>
    </row>
    <row r="67" spans="1:4">
      <c r="A67" s="56">
        <v>66</v>
      </c>
      <c r="B67" s="56" t="s">
        <v>1118</v>
      </c>
      <c r="C67" s="56" t="s">
        <v>1126</v>
      </c>
      <c r="D67" s="56" t="s">
        <v>1127</v>
      </c>
    </row>
    <row r="68" spans="1:4">
      <c r="A68" s="56">
        <v>67</v>
      </c>
      <c r="B68" s="56" t="s">
        <v>1118</v>
      </c>
      <c r="C68" s="56" t="s">
        <v>1128</v>
      </c>
      <c r="D68" s="56" t="s">
        <v>1129</v>
      </c>
    </row>
    <row r="69" spans="1:4">
      <c r="A69" s="56">
        <v>68</v>
      </c>
      <c r="B69" s="56" t="s">
        <v>1118</v>
      </c>
      <c r="C69" s="56" t="s">
        <v>1130</v>
      </c>
      <c r="D69" s="56" t="s">
        <v>1131</v>
      </c>
    </row>
    <row r="70" spans="1:4">
      <c r="A70" s="56">
        <v>69</v>
      </c>
      <c r="B70" s="56" t="s">
        <v>1132</v>
      </c>
      <c r="C70" s="56" t="s">
        <v>1132</v>
      </c>
      <c r="D70" s="56" t="s">
        <v>1133</v>
      </c>
    </row>
    <row r="71" spans="1:4">
      <c r="A71" s="56">
        <v>70</v>
      </c>
      <c r="B71" s="56" t="s">
        <v>1134</v>
      </c>
      <c r="C71" s="56" t="s">
        <v>1134</v>
      </c>
      <c r="D71" s="56" t="s">
        <v>1135</v>
      </c>
    </row>
    <row r="72" spans="1:4">
      <c r="A72" s="56">
        <v>71</v>
      </c>
      <c r="B72" s="56" t="s">
        <v>1136</v>
      </c>
      <c r="C72" s="56" t="s">
        <v>1138</v>
      </c>
      <c r="D72" s="56" t="s">
        <v>1139</v>
      </c>
    </row>
    <row r="73" spans="1:4">
      <c r="A73" s="56">
        <v>72</v>
      </c>
      <c r="B73" s="56" t="s">
        <v>1136</v>
      </c>
      <c r="C73" s="56" t="s">
        <v>1140</v>
      </c>
      <c r="D73" s="56" t="s">
        <v>1141</v>
      </c>
    </row>
    <row r="74" spans="1:4">
      <c r="A74" s="56">
        <v>73</v>
      </c>
      <c r="B74" s="56" t="s">
        <v>1136</v>
      </c>
      <c r="C74" s="56" t="s">
        <v>1136</v>
      </c>
      <c r="D74" s="56" t="s">
        <v>1137</v>
      </c>
    </row>
    <row r="75" spans="1:4">
      <c r="A75" s="56">
        <v>74</v>
      </c>
      <c r="B75" s="56" t="s">
        <v>1136</v>
      </c>
      <c r="C75" s="56" t="s">
        <v>1142</v>
      </c>
      <c r="D75" s="56" t="s">
        <v>1143</v>
      </c>
    </row>
    <row r="76" spans="1:4">
      <c r="A76" s="56">
        <v>75</v>
      </c>
      <c r="B76" s="56" t="s">
        <v>1144</v>
      </c>
      <c r="C76" s="56" t="s">
        <v>1146</v>
      </c>
      <c r="D76" s="56" t="s">
        <v>1147</v>
      </c>
    </row>
    <row r="77" spans="1:4">
      <c r="A77" s="56">
        <v>76</v>
      </c>
      <c r="B77" s="56" t="s">
        <v>1144</v>
      </c>
      <c r="C77" s="56" t="s">
        <v>1148</v>
      </c>
      <c r="D77" s="56" t="s">
        <v>1149</v>
      </c>
    </row>
    <row r="78" spans="1:4">
      <c r="A78" s="56">
        <v>77</v>
      </c>
      <c r="B78" s="56" t="s">
        <v>1144</v>
      </c>
      <c r="C78" s="56" t="s">
        <v>1144</v>
      </c>
      <c r="D78" s="56" t="s">
        <v>1145</v>
      </c>
    </row>
    <row r="79" spans="1:4">
      <c r="A79" s="56">
        <v>78</v>
      </c>
      <c r="B79" s="56" t="s">
        <v>1144</v>
      </c>
      <c r="C79" s="56" t="s">
        <v>1150</v>
      </c>
      <c r="D79" s="56" t="s">
        <v>1151</v>
      </c>
    </row>
    <row r="80" spans="1:4">
      <c r="A80" s="56">
        <v>79</v>
      </c>
      <c r="B80" s="56" t="s">
        <v>1144</v>
      </c>
      <c r="C80" s="56" t="s">
        <v>1152</v>
      </c>
      <c r="D80" s="56" t="s">
        <v>1153</v>
      </c>
    </row>
    <row r="81" spans="1:4">
      <c r="A81" s="56">
        <v>80</v>
      </c>
      <c r="B81" s="56" t="s">
        <v>1154</v>
      </c>
      <c r="C81" s="56" t="s">
        <v>1156</v>
      </c>
      <c r="D81" s="56" t="s">
        <v>1157</v>
      </c>
    </row>
    <row r="82" spans="1:4">
      <c r="A82" s="56">
        <v>81</v>
      </c>
      <c r="B82" s="56" t="s">
        <v>1154</v>
      </c>
      <c r="C82" s="56" t="s">
        <v>1154</v>
      </c>
      <c r="D82" s="56" t="s">
        <v>1155</v>
      </c>
    </row>
    <row r="83" spans="1:4">
      <c r="A83" s="56">
        <v>82</v>
      </c>
      <c r="B83" s="56" t="s">
        <v>1154</v>
      </c>
      <c r="C83" s="56" t="s">
        <v>1158</v>
      </c>
      <c r="D83" s="56" t="s">
        <v>1159</v>
      </c>
    </row>
    <row r="84" spans="1:4">
      <c r="A84" s="56">
        <v>83</v>
      </c>
      <c r="B84" s="56" t="s">
        <v>1154</v>
      </c>
      <c r="C84" s="56" t="s">
        <v>1160</v>
      </c>
      <c r="D84" s="56" t="s">
        <v>1161</v>
      </c>
    </row>
    <row r="85" spans="1:4">
      <c r="A85" s="56">
        <v>84</v>
      </c>
      <c r="B85" s="56" t="s">
        <v>1162</v>
      </c>
      <c r="C85" s="56" t="s">
        <v>1162</v>
      </c>
      <c r="D85" s="56" t="s">
        <v>1163</v>
      </c>
    </row>
    <row r="86" spans="1:4">
      <c r="A86" s="56">
        <v>85</v>
      </c>
      <c r="B86" s="56" t="s">
        <v>1164</v>
      </c>
      <c r="C86" s="56" t="s">
        <v>1166</v>
      </c>
      <c r="D86" s="56" t="s">
        <v>1167</v>
      </c>
    </row>
    <row r="87" spans="1:4">
      <c r="A87" s="56">
        <v>86</v>
      </c>
      <c r="B87" s="56" t="s">
        <v>1164</v>
      </c>
      <c r="C87" s="56" t="s">
        <v>1164</v>
      </c>
      <c r="D87" s="56" t="s">
        <v>1165</v>
      </c>
    </row>
    <row r="88" spans="1:4">
      <c r="A88" s="56">
        <v>87</v>
      </c>
      <c r="B88" s="56" t="s">
        <v>1164</v>
      </c>
      <c r="C88" s="56" t="s">
        <v>1168</v>
      </c>
      <c r="D88" s="56" t="s">
        <v>1169</v>
      </c>
    </row>
    <row r="89" spans="1:4">
      <c r="A89" s="56">
        <v>88</v>
      </c>
      <c r="B89" s="56" t="s">
        <v>1164</v>
      </c>
      <c r="C89" s="56" t="s">
        <v>1170</v>
      </c>
      <c r="D89" s="56" t="s">
        <v>1171</v>
      </c>
    </row>
    <row r="90" spans="1:4">
      <c r="A90" s="56">
        <v>89</v>
      </c>
      <c r="B90" s="56" t="s">
        <v>1164</v>
      </c>
      <c r="C90" s="56" t="s">
        <v>1172</v>
      </c>
      <c r="D90" s="56" t="s">
        <v>1173</v>
      </c>
    </row>
    <row r="91" spans="1:4">
      <c r="A91" s="56">
        <v>90</v>
      </c>
      <c r="B91" s="56" t="s">
        <v>1174</v>
      </c>
      <c r="C91" s="56" t="s">
        <v>1176</v>
      </c>
      <c r="D91" s="56" t="s">
        <v>1177</v>
      </c>
    </row>
    <row r="92" spans="1:4">
      <c r="A92" s="56">
        <v>91</v>
      </c>
      <c r="B92" s="56" t="s">
        <v>1174</v>
      </c>
      <c r="C92" s="56" t="s">
        <v>1178</v>
      </c>
      <c r="D92" s="56" t="s">
        <v>1179</v>
      </c>
    </row>
    <row r="93" spans="1:4">
      <c r="A93" s="56">
        <v>92</v>
      </c>
      <c r="B93" s="56" t="s">
        <v>1174</v>
      </c>
      <c r="C93" s="56" t="s">
        <v>1174</v>
      </c>
      <c r="D93" s="56" t="s">
        <v>1175</v>
      </c>
    </row>
    <row r="94" spans="1:4">
      <c r="A94" s="56">
        <v>93</v>
      </c>
      <c r="B94" s="56" t="s">
        <v>1174</v>
      </c>
      <c r="C94" s="56" t="s">
        <v>1180</v>
      </c>
      <c r="D94" s="56" t="s">
        <v>1181</v>
      </c>
    </row>
    <row r="95" spans="1:4">
      <c r="A95" s="56">
        <v>94</v>
      </c>
      <c r="B95" s="56" t="s">
        <v>1182</v>
      </c>
      <c r="C95" s="56" t="s">
        <v>1184</v>
      </c>
      <c r="D95" s="56" t="s">
        <v>1185</v>
      </c>
    </row>
    <row r="96" spans="1:4">
      <c r="A96" s="56">
        <v>95</v>
      </c>
      <c r="B96" s="56" t="s">
        <v>1182</v>
      </c>
      <c r="C96" s="56" t="s">
        <v>1186</v>
      </c>
      <c r="D96" s="56" t="s">
        <v>1187</v>
      </c>
    </row>
    <row r="97" spans="1:4">
      <c r="A97" s="56">
        <v>96</v>
      </c>
      <c r="B97" s="56" t="s">
        <v>1182</v>
      </c>
      <c r="C97" s="56" t="s">
        <v>1188</v>
      </c>
      <c r="D97" s="56" t="s">
        <v>1189</v>
      </c>
    </row>
    <row r="98" spans="1:4">
      <c r="A98" s="56">
        <v>97</v>
      </c>
      <c r="B98" s="56" t="s">
        <v>1182</v>
      </c>
      <c r="C98" s="56" t="s">
        <v>1190</v>
      </c>
      <c r="D98" s="56" t="s">
        <v>1191</v>
      </c>
    </row>
    <row r="99" spans="1:4">
      <c r="A99" s="56">
        <v>98</v>
      </c>
      <c r="B99" s="56" t="s">
        <v>1182</v>
      </c>
      <c r="C99" s="56" t="s">
        <v>1182</v>
      </c>
      <c r="D99" s="56" t="s">
        <v>1183</v>
      </c>
    </row>
    <row r="100" spans="1:4">
      <c r="A100" s="56">
        <v>99</v>
      </c>
      <c r="B100" s="56" t="s">
        <v>1182</v>
      </c>
      <c r="C100" s="56" t="s">
        <v>1192</v>
      </c>
      <c r="D100" s="56" t="s">
        <v>1193</v>
      </c>
    </row>
    <row r="101" spans="1:4">
      <c r="A101" s="56">
        <v>100</v>
      </c>
      <c r="B101" s="56" t="s">
        <v>1182</v>
      </c>
      <c r="C101" s="56" t="s">
        <v>1194</v>
      </c>
      <c r="D101" s="56" t="s">
        <v>1195</v>
      </c>
    </row>
    <row r="102" spans="1:4">
      <c r="A102" s="56">
        <v>101</v>
      </c>
      <c r="B102" s="56" t="s">
        <v>1196</v>
      </c>
      <c r="C102" s="56" t="s">
        <v>1198</v>
      </c>
      <c r="D102" s="56" t="s">
        <v>1199</v>
      </c>
    </row>
    <row r="103" spans="1:4">
      <c r="A103" s="56">
        <v>102</v>
      </c>
      <c r="B103" s="56" t="s">
        <v>1196</v>
      </c>
      <c r="C103" s="56" t="s">
        <v>1200</v>
      </c>
      <c r="D103" s="56" t="s">
        <v>1201</v>
      </c>
    </row>
    <row r="104" spans="1:4">
      <c r="A104" s="56">
        <v>103</v>
      </c>
      <c r="B104" s="56" t="s">
        <v>1196</v>
      </c>
      <c r="C104" s="56" t="s">
        <v>1196</v>
      </c>
      <c r="D104" s="56" t="s">
        <v>1197</v>
      </c>
    </row>
    <row r="105" spans="1:4">
      <c r="A105" s="56">
        <v>104</v>
      </c>
      <c r="B105" s="56" t="s">
        <v>1196</v>
      </c>
      <c r="C105" s="56" t="s">
        <v>1202</v>
      </c>
      <c r="D105" s="56" t="s">
        <v>1203</v>
      </c>
    </row>
    <row r="106" spans="1:4">
      <c r="A106" s="56">
        <v>105</v>
      </c>
      <c r="B106" s="56" t="s">
        <v>1196</v>
      </c>
      <c r="C106" s="56" t="s">
        <v>1204</v>
      </c>
      <c r="D106" s="56" t="s">
        <v>1205</v>
      </c>
    </row>
    <row r="107" spans="1:4">
      <c r="A107" s="56">
        <v>106</v>
      </c>
      <c r="B107" s="56" t="s">
        <v>1206</v>
      </c>
      <c r="C107" s="56" t="s">
        <v>1208</v>
      </c>
      <c r="D107" s="56" t="s">
        <v>1209</v>
      </c>
    </row>
    <row r="108" spans="1:4">
      <c r="A108" s="56">
        <v>107</v>
      </c>
      <c r="B108" s="56" t="s">
        <v>1206</v>
      </c>
      <c r="C108" s="56" t="s">
        <v>1210</v>
      </c>
      <c r="D108" s="56" t="s">
        <v>1211</v>
      </c>
    </row>
    <row r="109" spans="1:4">
      <c r="A109" s="56">
        <v>108</v>
      </c>
      <c r="B109" s="56" t="s">
        <v>1206</v>
      </c>
      <c r="C109" s="56" t="s">
        <v>1212</v>
      </c>
      <c r="D109" s="56" t="s">
        <v>1213</v>
      </c>
    </row>
    <row r="110" spans="1:4">
      <c r="A110" s="56">
        <v>109</v>
      </c>
      <c r="B110" s="56" t="s">
        <v>1206</v>
      </c>
      <c r="C110" s="56" t="s">
        <v>1214</v>
      </c>
      <c r="D110" s="56" t="s">
        <v>1215</v>
      </c>
    </row>
    <row r="111" spans="1:4">
      <c r="A111" s="56">
        <v>110</v>
      </c>
      <c r="B111" s="56" t="s">
        <v>1206</v>
      </c>
      <c r="C111" s="56" t="s">
        <v>1216</v>
      </c>
      <c r="D111" s="56" t="s">
        <v>1217</v>
      </c>
    </row>
    <row r="112" spans="1:4">
      <c r="A112" s="56">
        <v>111</v>
      </c>
      <c r="B112" s="56" t="s">
        <v>1206</v>
      </c>
      <c r="C112" s="56" t="s">
        <v>1206</v>
      </c>
      <c r="D112" s="56" t="s">
        <v>1207</v>
      </c>
    </row>
    <row r="113" spans="1:4">
      <c r="A113" s="56">
        <v>112</v>
      </c>
      <c r="B113" s="56" t="s">
        <v>1206</v>
      </c>
      <c r="C113" s="56" t="s">
        <v>1218</v>
      </c>
      <c r="D113" s="56" t="s">
        <v>1219</v>
      </c>
    </row>
    <row r="114" spans="1:4">
      <c r="A114" s="56">
        <v>113</v>
      </c>
      <c r="B114" s="56" t="s">
        <v>1206</v>
      </c>
      <c r="C114" s="56" t="s">
        <v>1220</v>
      </c>
      <c r="D114" s="56" t="s">
        <v>1221</v>
      </c>
    </row>
    <row r="115" spans="1:4">
      <c r="A115" s="56">
        <v>114</v>
      </c>
      <c r="B115" s="56" t="s">
        <v>1222</v>
      </c>
      <c r="C115" s="56" t="s">
        <v>1224</v>
      </c>
      <c r="D115" s="56" t="s">
        <v>1225</v>
      </c>
    </row>
    <row r="116" spans="1:4">
      <c r="A116" s="56">
        <v>115</v>
      </c>
      <c r="B116" s="56" t="s">
        <v>1222</v>
      </c>
      <c r="C116" s="56" t="s">
        <v>1226</v>
      </c>
      <c r="D116" s="56" t="s">
        <v>1227</v>
      </c>
    </row>
    <row r="117" spans="1:4">
      <c r="A117" s="56">
        <v>116</v>
      </c>
      <c r="B117" s="56" t="s">
        <v>1222</v>
      </c>
      <c r="C117" s="56" t="s">
        <v>1228</v>
      </c>
      <c r="D117" s="56" t="s">
        <v>1229</v>
      </c>
    </row>
    <row r="118" spans="1:4">
      <c r="A118" s="56">
        <v>117</v>
      </c>
      <c r="B118" s="56" t="s">
        <v>1222</v>
      </c>
      <c r="C118" s="56" t="s">
        <v>1230</v>
      </c>
      <c r="D118" s="56" t="s">
        <v>1231</v>
      </c>
    </row>
    <row r="119" spans="1:4">
      <c r="A119" s="56">
        <v>118</v>
      </c>
      <c r="B119" s="56" t="s">
        <v>1222</v>
      </c>
      <c r="C119" s="56" t="s">
        <v>1222</v>
      </c>
      <c r="D119" s="56" t="s">
        <v>1223</v>
      </c>
    </row>
    <row r="120" spans="1:4">
      <c r="A120" s="56">
        <v>119</v>
      </c>
      <c r="B120" s="56" t="s">
        <v>1222</v>
      </c>
      <c r="C120" s="56" t="s">
        <v>1232</v>
      </c>
      <c r="D120" s="56" t="s">
        <v>1233</v>
      </c>
    </row>
    <row r="121" spans="1:4">
      <c r="A121" s="56">
        <v>120</v>
      </c>
      <c r="B121" s="56" t="s">
        <v>1222</v>
      </c>
      <c r="C121" s="56" t="s">
        <v>1234</v>
      </c>
      <c r="D121" s="56" t="s">
        <v>1235</v>
      </c>
    </row>
    <row r="122" spans="1:4">
      <c r="A122" s="56">
        <v>121</v>
      </c>
      <c r="B122" s="56" t="s">
        <v>1222</v>
      </c>
      <c r="C122" s="56" t="s">
        <v>1236</v>
      </c>
      <c r="D122" s="56" t="s">
        <v>1237</v>
      </c>
    </row>
    <row r="123" spans="1:4">
      <c r="A123" s="56">
        <v>122</v>
      </c>
      <c r="B123" s="56" t="s">
        <v>1238</v>
      </c>
      <c r="C123" s="56" t="s">
        <v>1240</v>
      </c>
      <c r="D123" s="56" t="s">
        <v>1241</v>
      </c>
    </row>
    <row r="124" spans="1:4">
      <c r="A124" s="56">
        <v>123</v>
      </c>
      <c r="B124" s="56" t="s">
        <v>1238</v>
      </c>
      <c r="C124" s="56" t="s">
        <v>1242</v>
      </c>
      <c r="D124" s="56" t="s">
        <v>1243</v>
      </c>
    </row>
    <row r="125" spans="1:4">
      <c r="A125" s="56">
        <v>124</v>
      </c>
      <c r="B125" s="56" t="s">
        <v>1238</v>
      </c>
      <c r="C125" s="56" t="s">
        <v>1244</v>
      </c>
      <c r="D125" s="56" t="s">
        <v>1245</v>
      </c>
    </row>
    <row r="126" spans="1:4">
      <c r="A126" s="56">
        <v>125</v>
      </c>
      <c r="B126" s="56" t="s">
        <v>1238</v>
      </c>
      <c r="C126" s="56" t="s">
        <v>1246</v>
      </c>
      <c r="D126" s="56" t="s">
        <v>1247</v>
      </c>
    </row>
    <row r="127" spans="1:4">
      <c r="A127" s="56">
        <v>126</v>
      </c>
      <c r="B127" s="56" t="s">
        <v>1238</v>
      </c>
      <c r="C127" s="56" t="s">
        <v>1248</v>
      </c>
      <c r="D127" s="56" t="s">
        <v>1249</v>
      </c>
    </row>
    <row r="128" spans="1:4">
      <c r="A128" s="56">
        <v>127</v>
      </c>
      <c r="B128" s="56" t="s">
        <v>1238</v>
      </c>
      <c r="C128" s="56" t="s">
        <v>1250</v>
      </c>
      <c r="D128" s="56" t="s">
        <v>1251</v>
      </c>
    </row>
    <row r="129" spans="1:4">
      <c r="A129" s="56">
        <v>128</v>
      </c>
      <c r="B129" s="56" t="s">
        <v>1238</v>
      </c>
      <c r="C129" s="56" t="s">
        <v>1238</v>
      </c>
      <c r="D129" s="56" t="s">
        <v>1239</v>
      </c>
    </row>
    <row r="130" spans="1:4">
      <c r="A130" s="56">
        <v>129</v>
      </c>
      <c r="B130" s="56" t="s">
        <v>1238</v>
      </c>
      <c r="C130" s="56" t="s">
        <v>1252</v>
      </c>
      <c r="D130" s="56" t="s">
        <v>1253</v>
      </c>
    </row>
    <row r="131" spans="1:4">
      <c r="A131" s="56">
        <v>130</v>
      </c>
      <c r="B131" s="56" t="s">
        <v>1254</v>
      </c>
      <c r="C131" s="56" t="s">
        <v>1254</v>
      </c>
      <c r="D131" s="56" t="s">
        <v>1255</v>
      </c>
    </row>
    <row r="132" spans="1:4">
      <c r="A132" s="56">
        <v>131</v>
      </c>
      <c r="B132" s="56" t="s">
        <v>1256</v>
      </c>
      <c r="C132" s="56" t="s">
        <v>1256</v>
      </c>
      <c r="D132" s="56" t="s">
        <v>1257</v>
      </c>
    </row>
    <row r="133" spans="1:4">
      <c r="A133" s="56">
        <v>132</v>
      </c>
      <c r="B133" s="56" t="s">
        <v>1258</v>
      </c>
      <c r="C133" s="56" t="s">
        <v>1258</v>
      </c>
      <c r="D133" s="56" t="s">
        <v>1259</v>
      </c>
    </row>
    <row r="134" spans="1:4">
      <c r="A134" s="56">
        <v>133</v>
      </c>
      <c r="B134" s="56" t="s">
        <v>1260</v>
      </c>
      <c r="C134" s="56" t="s">
        <v>1260</v>
      </c>
      <c r="D134" s="56" t="s">
        <v>1261</v>
      </c>
    </row>
    <row r="135" spans="1:4">
      <c r="A135" s="56">
        <v>134</v>
      </c>
      <c r="B135" s="56" t="s">
        <v>1262</v>
      </c>
      <c r="C135" s="56" t="s">
        <v>1262</v>
      </c>
      <c r="D135" s="56" t="s">
        <v>1263</v>
      </c>
    </row>
    <row r="136" spans="1:4">
      <c r="A136" s="56">
        <v>135</v>
      </c>
      <c r="B136" s="56" t="s">
        <v>1264</v>
      </c>
      <c r="C136" s="56" t="s">
        <v>1264</v>
      </c>
      <c r="D136" s="56" t="s">
        <v>1265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4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1274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372</v>
      </c>
      <c r="C2" s="147" t="s">
        <v>198</v>
      </c>
    </row>
    <row r="3" spans="1:3">
      <c r="A3" s="147">
        <v>4190415</v>
      </c>
      <c r="B3" s="147" t="s">
        <v>373</v>
      </c>
      <c r="C3" s="147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FB5EA9-52A5-488C-A6A9-83EE41735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00BAD-CAEE-45F5-9850-6926A582E2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3988F3-2F02-4E0D-B35D-FB008A4B1615}">
  <ds:schemaRefs>
    <ds:schemaRef ds:uri="4c61ceaf-f135-4735-8426-18531d9cc3f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161</vt:i4>
      </vt:variant>
    </vt:vector>
  </HeadingPairs>
  <TitlesOfParts>
    <vt:vector size="169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Холодова Галина Сергеевна</cp:lastModifiedBy>
  <cp:lastPrinted>2022-11-28T14:11:35Z</cp:lastPrinted>
  <dcterms:created xsi:type="dcterms:W3CDTF">2014-08-18T08:57:48Z</dcterms:created>
  <dcterms:modified xsi:type="dcterms:W3CDTF">2022-11-28T14:12:02Z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  <property fmtid="{D5CDD505-2E9C-101B-9397-08002B2CF9AE}" pid="16" name="ContentTypeId">
    <vt:lpwstr>0x0101008B2C352A31B6A148A23BD10B389C5095</vt:lpwstr>
  </property>
</Properties>
</file>